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ovje-my.sharepoint.com/personal/m_moffat2_gov_je/Documents/"/>
    </mc:Choice>
  </mc:AlternateContent>
  <xr:revisionPtr revIDLastSave="0" documentId="8_{F7D5548F-857D-450F-9BE9-4ED6C6F9F1E6}" xr6:coauthVersionLast="47" xr6:coauthVersionMax="47" xr10:uidLastSave="{00000000-0000-0000-0000-000000000000}"/>
  <bookViews>
    <workbookView xWindow="-110" yWindow="-110" windowWidth="19420" windowHeight="10420" xr2:uid="{539345C9-02C5-4DD3-919B-8F7042824D64}"/>
  </bookViews>
  <sheets>
    <sheet name="Title Sheet" sheetId="7" r:id="rId1"/>
    <sheet name="Jersey Fuels" sheetId="10" r:id="rId2"/>
    <sheet name="Unit Conversions" sheetId="2" r:id="rId3"/>
    <sheet name="DUKES Calorific Values"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GWhToKtoe">[1]CONVERSION!$B$6</definedName>
    <definedName name="_xlnm.Print_Area" localSheetId="3">'DUKES Calorific Values'!$B$10:$AC$31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9" i="10" l="1"/>
  <c r="AK48" i="10"/>
  <c r="AK19" i="10"/>
  <c r="AK20" i="10"/>
  <c r="AK21" i="10"/>
  <c r="AK22" i="10"/>
  <c r="AK23" i="10"/>
  <c r="AK24" i="10"/>
  <c r="AK25" i="10"/>
  <c r="AK26" i="10"/>
  <c r="AK27" i="10"/>
  <c r="AK28" i="10"/>
  <c r="AK29" i="10"/>
  <c r="AK30" i="10"/>
  <c r="AK31" i="10"/>
  <c r="AK32" i="10"/>
  <c r="AK33" i="10"/>
  <c r="AK34" i="10"/>
  <c r="AK35" i="10"/>
  <c r="AK36" i="10"/>
  <c r="AK37" i="10"/>
  <c r="AK38" i="10"/>
  <c r="AK39" i="10"/>
  <c r="AK40" i="10"/>
  <c r="AK41" i="10"/>
  <c r="AK42" i="10"/>
  <c r="AK43" i="10"/>
  <c r="AK44" i="10"/>
  <c r="AK45" i="10"/>
  <c r="AK46" i="10"/>
  <c r="AK18" i="10"/>
  <c r="AK51" i="10"/>
  <c r="AK52" i="10"/>
  <c r="AK53" i="10"/>
  <c r="AK54" i="10"/>
  <c r="AK55" i="10"/>
  <c r="AK56" i="10"/>
  <c r="AK57" i="10"/>
  <c r="AK58" i="10"/>
  <c r="AK59" i="10"/>
  <c r="AK60" i="10"/>
  <c r="AK61" i="10"/>
  <c r="AK62" i="10"/>
  <c r="AK63" i="10"/>
  <c r="AK64" i="10"/>
  <c r="AK65" i="10"/>
  <c r="AK66" i="10"/>
  <c r="AK67" i="10"/>
  <c r="AK68" i="10"/>
  <c r="AK69" i="10"/>
  <c r="AK70" i="10"/>
  <c r="AK71" i="10"/>
  <c r="AK72" i="10"/>
  <c r="AK73" i="10"/>
  <c r="AK50" i="10"/>
  <c r="AE76" i="10"/>
  <c r="C39" i="5"/>
  <c r="D39" i="5"/>
  <c r="E39" i="5"/>
  <c r="F39" i="5"/>
  <c r="G39" i="5"/>
  <c r="H39" i="5"/>
  <c r="I39" i="5"/>
  <c r="J39" i="5"/>
  <c r="K39" i="5"/>
  <c r="L39" i="5"/>
  <c r="M39" i="5"/>
  <c r="N39" i="5"/>
  <c r="O39" i="5"/>
  <c r="P39" i="5"/>
  <c r="Q39" i="5"/>
  <c r="R39" i="5"/>
  <c r="S39" i="5"/>
  <c r="T39" i="5"/>
  <c r="U39" i="5"/>
  <c r="V39" i="5"/>
  <c r="W39" i="5"/>
  <c r="X39" i="5"/>
  <c r="C40" i="5"/>
  <c r="D40" i="5"/>
  <c r="E40" i="5"/>
  <c r="F40" i="5"/>
  <c r="G40" i="5"/>
  <c r="H40" i="5"/>
  <c r="I40" i="5"/>
  <c r="J40" i="5"/>
  <c r="K40" i="5"/>
  <c r="L40" i="5"/>
  <c r="M40" i="5"/>
  <c r="N40" i="5"/>
  <c r="O40" i="5"/>
  <c r="P40" i="5"/>
  <c r="Q40" i="5"/>
  <c r="R40" i="5"/>
  <c r="S40" i="5"/>
  <c r="T40" i="5"/>
  <c r="U40" i="5"/>
  <c r="V40" i="5"/>
  <c r="W40" i="5"/>
  <c r="X40" i="5"/>
  <c r="C41" i="5"/>
  <c r="D41" i="5"/>
  <c r="E41" i="5"/>
  <c r="F41" i="5"/>
  <c r="G41" i="5"/>
  <c r="H41" i="5"/>
  <c r="I41" i="5"/>
  <c r="J41" i="5"/>
  <c r="K41" i="5"/>
  <c r="L41" i="5"/>
  <c r="M41" i="5"/>
  <c r="N41" i="5"/>
  <c r="O41" i="5"/>
  <c r="P41" i="5"/>
  <c r="Q41" i="5"/>
  <c r="R41" i="5"/>
  <c r="S41" i="5"/>
  <c r="T41" i="5"/>
  <c r="U41" i="5"/>
  <c r="V41" i="5"/>
  <c r="W41" i="5"/>
  <c r="X41" i="5"/>
  <c r="C42" i="5"/>
  <c r="D42" i="5"/>
  <c r="E42" i="5"/>
  <c r="F42" i="5"/>
  <c r="G42" i="5"/>
  <c r="H42" i="5"/>
  <c r="I42" i="5"/>
  <c r="J42" i="5"/>
  <c r="K42" i="5"/>
  <c r="L42" i="5"/>
  <c r="M42" i="5"/>
  <c r="N42" i="5"/>
  <c r="O42" i="5"/>
  <c r="P42" i="5"/>
  <c r="Q42" i="5"/>
  <c r="R42" i="5"/>
  <c r="S42" i="5"/>
  <c r="T42" i="5"/>
  <c r="U42" i="5"/>
  <c r="V42" i="5"/>
  <c r="W42" i="5"/>
  <c r="W128" i="5" s="1"/>
  <c r="X42" i="5"/>
  <c r="C43" i="5"/>
  <c r="D43" i="5"/>
  <c r="E43" i="5"/>
  <c r="F43" i="5"/>
  <c r="G43" i="5"/>
  <c r="H43" i="5"/>
  <c r="I43" i="5"/>
  <c r="J43" i="5"/>
  <c r="K43" i="5"/>
  <c r="L43" i="5"/>
  <c r="M43" i="5"/>
  <c r="N43" i="5"/>
  <c r="O43" i="5"/>
  <c r="P43" i="5"/>
  <c r="Q43" i="5"/>
  <c r="R43" i="5"/>
  <c r="S43" i="5"/>
  <c r="T43" i="5"/>
  <c r="U43" i="5"/>
  <c r="V43" i="5"/>
  <c r="W43" i="5"/>
  <c r="X43" i="5"/>
  <c r="C44" i="5"/>
  <c r="D44" i="5"/>
  <c r="E44" i="5"/>
  <c r="F44" i="5"/>
  <c r="G44" i="5"/>
  <c r="H44" i="5"/>
  <c r="I44" i="5"/>
  <c r="J44" i="5"/>
  <c r="K44" i="5"/>
  <c r="L44" i="5"/>
  <c r="M44" i="5"/>
  <c r="N44" i="5"/>
  <c r="O44" i="5"/>
  <c r="P44" i="5"/>
  <c r="Q44" i="5"/>
  <c r="R44" i="5"/>
  <c r="S44" i="5"/>
  <c r="T44" i="5"/>
  <c r="U44" i="5"/>
  <c r="V44" i="5"/>
  <c r="W44" i="5"/>
  <c r="W130" i="5" s="1"/>
  <c r="X44" i="5"/>
  <c r="C45" i="5"/>
  <c r="D45" i="5"/>
  <c r="E45" i="5"/>
  <c r="F45" i="5"/>
  <c r="G45" i="5"/>
  <c r="H45" i="5"/>
  <c r="I45" i="5"/>
  <c r="J45" i="5"/>
  <c r="K45" i="5"/>
  <c r="L45" i="5"/>
  <c r="M45" i="5"/>
  <c r="N45" i="5"/>
  <c r="O45" i="5"/>
  <c r="P45" i="5"/>
  <c r="Q45" i="5"/>
  <c r="R45" i="5"/>
  <c r="S45" i="5"/>
  <c r="T45" i="5"/>
  <c r="U45" i="5"/>
  <c r="V45" i="5"/>
  <c r="W45" i="5"/>
  <c r="W131" i="5" s="1"/>
  <c r="X45" i="5"/>
  <c r="C46" i="5"/>
  <c r="D46" i="5"/>
  <c r="E46" i="5"/>
  <c r="F46" i="5"/>
  <c r="G46" i="5"/>
  <c r="H46" i="5"/>
  <c r="I46" i="5"/>
  <c r="J46" i="5"/>
  <c r="K46" i="5"/>
  <c r="L46" i="5"/>
  <c r="M46" i="5"/>
  <c r="N46" i="5"/>
  <c r="O46" i="5"/>
  <c r="P46" i="5"/>
  <c r="Q46" i="5"/>
  <c r="R46" i="5"/>
  <c r="S46" i="5"/>
  <c r="T46" i="5"/>
  <c r="U46" i="5"/>
  <c r="V46" i="5"/>
  <c r="W46" i="5"/>
  <c r="X46" i="5"/>
  <c r="C47" i="5"/>
  <c r="D47" i="5"/>
  <c r="E47" i="5"/>
  <c r="F47" i="5"/>
  <c r="G47" i="5"/>
  <c r="H47" i="5"/>
  <c r="I47" i="5"/>
  <c r="J47" i="5"/>
  <c r="K47" i="5"/>
  <c r="L47" i="5"/>
  <c r="M47" i="5"/>
  <c r="N47" i="5"/>
  <c r="O47" i="5"/>
  <c r="P47" i="5"/>
  <c r="Q47" i="5"/>
  <c r="R47" i="5"/>
  <c r="S47" i="5"/>
  <c r="T47" i="5"/>
  <c r="U47" i="5"/>
  <c r="V47" i="5"/>
  <c r="W47" i="5"/>
  <c r="X47" i="5"/>
  <c r="C48" i="5"/>
  <c r="D48" i="5"/>
  <c r="E48" i="5"/>
  <c r="F48" i="5"/>
  <c r="G48" i="5"/>
  <c r="H48" i="5"/>
  <c r="I48" i="5"/>
  <c r="J48" i="5"/>
  <c r="K48" i="5"/>
  <c r="L48" i="5"/>
  <c r="M48" i="5"/>
  <c r="N48" i="5"/>
  <c r="O48" i="5"/>
  <c r="P48" i="5"/>
  <c r="Q48" i="5"/>
  <c r="R48" i="5"/>
  <c r="S48" i="5"/>
  <c r="T48" i="5"/>
  <c r="U48" i="5"/>
  <c r="V48" i="5"/>
  <c r="W48" i="5"/>
  <c r="X48" i="5"/>
  <c r="C49" i="5"/>
  <c r="D49" i="5"/>
  <c r="E49" i="5"/>
  <c r="F49" i="5"/>
  <c r="G49" i="5"/>
  <c r="H49" i="5"/>
  <c r="I49" i="5"/>
  <c r="J49" i="5"/>
  <c r="K49" i="5"/>
  <c r="L49" i="5"/>
  <c r="M49" i="5"/>
  <c r="N49" i="5"/>
  <c r="O49" i="5"/>
  <c r="P49" i="5"/>
  <c r="Q49" i="5"/>
  <c r="R49" i="5"/>
  <c r="S49" i="5"/>
  <c r="T49" i="5"/>
  <c r="U49" i="5"/>
  <c r="V49" i="5"/>
  <c r="W49" i="5"/>
  <c r="W135" i="5" s="1"/>
  <c r="X49" i="5"/>
  <c r="C50" i="5"/>
  <c r="D50" i="5"/>
  <c r="E50" i="5"/>
  <c r="F50" i="5"/>
  <c r="G50" i="5"/>
  <c r="H50" i="5"/>
  <c r="I50" i="5"/>
  <c r="J50" i="5"/>
  <c r="K50" i="5"/>
  <c r="L50" i="5"/>
  <c r="M50" i="5"/>
  <c r="N50" i="5"/>
  <c r="O50" i="5"/>
  <c r="P50" i="5"/>
  <c r="Q50" i="5"/>
  <c r="R50" i="5"/>
  <c r="S50" i="5"/>
  <c r="T50" i="5"/>
  <c r="U50" i="5"/>
  <c r="V50" i="5"/>
  <c r="W50" i="5"/>
  <c r="W136" i="5" s="1"/>
  <c r="X50" i="5"/>
  <c r="C51" i="5"/>
  <c r="D51" i="5"/>
  <c r="E51" i="5"/>
  <c r="F51" i="5"/>
  <c r="G51" i="5"/>
  <c r="H51" i="5"/>
  <c r="I51" i="5"/>
  <c r="J51" i="5"/>
  <c r="K51" i="5"/>
  <c r="L51" i="5"/>
  <c r="M51" i="5"/>
  <c r="N51" i="5"/>
  <c r="O51" i="5"/>
  <c r="P51" i="5"/>
  <c r="Q51" i="5"/>
  <c r="R51" i="5"/>
  <c r="S51" i="5"/>
  <c r="T51" i="5"/>
  <c r="U51" i="5"/>
  <c r="V51" i="5"/>
  <c r="W51" i="5"/>
  <c r="W137" i="5" s="1"/>
  <c r="X51" i="5"/>
  <c r="D38" i="5"/>
  <c r="E38" i="5"/>
  <c r="F38" i="5"/>
  <c r="G38" i="5"/>
  <c r="H38" i="5"/>
  <c r="I38" i="5"/>
  <c r="J38" i="5"/>
  <c r="K38" i="5"/>
  <c r="L38" i="5"/>
  <c r="M38" i="5"/>
  <c r="N38" i="5"/>
  <c r="O38" i="5"/>
  <c r="P38" i="5"/>
  <c r="Q38" i="5"/>
  <c r="R38" i="5"/>
  <c r="S38" i="5"/>
  <c r="T38" i="5"/>
  <c r="U38" i="5"/>
  <c r="V38" i="5"/>
  <c r="W38" i="5"/>
  <c r="W124" i="5" s="1"/>
  <c r="X38" i="5"/>
  <c r="C38" i="5"/>
  <c r="X15" i="5"/>
  <c r="X16" i="5"/>
  <c r="X17" i="5"/>
  <c r="X20" i="5"/>
  <c r="X21" i="5"/>
  <c r="X22" i="5"/>
  <c r="X23" i="5"/>
  <c r="X24" i="5"/>
  <c r="X25" i="5"/>
  <c r="X26" i="5"/>
  <c r="X30" i="5"/>
  <c r="X31" i="5"/>
  <c r="D31" i="5"/>
  <c r="E31" i="5"/>
  <c r="F31" i="5"/>
  <c r="G31" i="5"/>
  <c r="H31" i="5"/>
  <c r="I31" i="5"/>
  <c r="J31" i="5"/>
  <c r="K31" i="5"/>
  <c r="L31" i="5"/>
  <c r="M31" i="5"/>
  <c r="N31" i="5"/>
  <c r="O31" i="5"/>
  <c r="P31" i="5"/>
  <c r="Q31" i="5"/>
  <c r="R31" i="5"/>
  <c r="S31" i="5"/>
  <c r="T31" i="5"/>
  <c r="U31" i="5"/>
  <c r="V31" i="5"/>
  <c r="W31" i="5"/>
  <c r="W120" i="5" s="1"/>
  <c r="C31" i="5"/>
  <c r="D30" i="5"/>
  <c r="E30" i="5"/>
  <c r="F30" i="5"/>
  <c r="G30" i="5"/>
  <c r="H30" i="5"/>
  <c r="I30" i="5"/>
  <c r="J30" i="5"/>
  <c r="K30" i="5"/>
  <c r="L30" i="5"/>
  <c r="M30" i="5"/>
  <c r="N30" i="5"/>
  <c r="O30" i="5"/>
  <c r="P30" i="5"/>
  <c r="Q30" i="5"/>
  <c r="R30" i="5"/>
  <c r="S30" i="5"/>
  <c r="T30" i="5"/>
  <c r="U30" i="5"/>
  <c r="V30" i="5"/>
  <c r="W30" i="5"/>
  <c r="C30" i="5"/>
  <c r="C26" i="5"/>
  <c r="D26" i="5"/>
  <c r="E26" i="5"/>
  <c r="F26" i="5"/>
  <c r="G26" i="5"/>
  <c r="H26" i="5"/>
  <c r="I26" i="5"/>
  <c r="J26" i="5"/>
  <c r="K26" i="5"/>
  <c r="L26" i="5"/>
  <c r="M26" i="5"/>
  <c r="N26" i="5"/>
  <c r="O26" i="5"/>
  <c r="P26" i="5"/>
  <c r="Q26" i="5"/>
  <c r="R26" i="5"/>
  <c r="S26" i="5"/>
  <c r="T26" i="5"/>
  <c r="U26" i="5"/>
  <c r="V26" i="5"/>
  <c r="W26" i="5"/>
  <c r="W115" i="5" s="1"/>
  <c r="C25" i="5"/>
  <c r="D25" i="5"/>
  <c r="E25" i="5"/>
  <c r="F25" i="5"/>
  <c r="G25" i="5"/>
  <c r="H25" i="5"/>
  <c r="I25" i="5"/>
  <c r="J25" i="5"/>
  <c r="K25" i="5"/>
  <c r="L25" i="5"/>
  <c r="M25" i="5"/>
  <c r="N25" i="5"/>
  <c r="O25" i="5"/>
  <c r="P25" i="5"/>
  <c r="Q25" i="5"/>
  <c r="R25" i="5"/>
  <c r="S25" i="5"/>
  <c r="T25" i="5"/>
  <c r="U25" i="5"/>
  <c r="V25" i="5"/>
  <c r="W25" i="5"/>
  <c r="C24" i="5"/>
  <c r="D24" i="5"/>
  <c r="E24" i="5"/>
  <c r="F24" i="5"/>
  <c r="G24" i="5"/>
  <c r="H24" i="5"/>
  <c r="I24" i="5"/>
  <c r="J24" i="5"/>
  <c r="K24" i="5"/>
  <c r="L24" i="5"/>
  <c r="M24" i="5"/>
  <c r="N24" i="5"/>
  <c r="O24" i="5"/>
  <c r="P24" i="5"/>
  <c r="Q24" i="5"/>
  <c r="R24" i="5"/>
  <c r="S24" i="5"/>
  <c r="T24" i="5"/>
  <c r="U24" i="5"/>
  <c r="V24" i="5"/>
  <c r="W24" i="5"/>
  <c r="W113" i="5" s="1"/>
  <c r="D23" i="5"/>
  <c r="E23" i="5"/>
  <c r="F23" i="5"/>
  <c r="G23" i="5"/>
  <c r="H23" i="5"/>
  <c r="I23" i="5"/>
  <c r="J23" i="5"/>
  <c r="K23" i="5"/>
  <c r="L23" i="5"/>
  <c r="M23" i="5"/>
  <c r="N23" i="5"/>
  <c r="O23" i="5"/>
  <c r="P23" i="5"/>
  <c r="Q23" i="5"/>
  <c r="R23" i="5"/>
  <c r="S23" i="5"/>
  <c r="T23" i="5"/>
  <c r="U23" i="5"/>
  <c r="V23" i="5"/>
  <c r="W23" i="5"/>
  <c r="C23" i="5"/>
  <c r="C22" i="5"/>
  <c r="D22" i="5"/>
  <c r="E22" i="5"/>
  <c r="F22" i="5"/>
  <c r="G22" i="5"/>
  <c r="H22" i="5"/>
  <c r="I22" i="5"/>
  <c r="J22" i="5"/>
  <c r="K22" i="5"/>
  <c r="L22" i="5"/>
  <c r="M22" i="5"/>
  <c r="N22" i="5"/>
  <c r="O22" i="5"/>
  <c r="P22" i="5"/>
  <c r="Q22" i="5"/>
  <c r="R22" i="5"/>
  <c r="S22" i="5"/>
  <c r="T22" i="5"/>
  <c r="U22" i="5"/>
  <c r="V22" i="5"/>
  <c r="W22" i="5"/>
  <c r="W111" i="5" s="1"/>
  <c r="D21" i="5"/>
  <c r="E21" i="5"/>
  <c r="F21" i="5"/>
  <c r="G21" i="5"/>
  <c r="H21" i="5"/>
  <c r="I21" i="5"/>
  <c r="J21" i="5"/>
  <c r="K21" i="5"/>
  <c r="L21" i="5"/>
  <c r="M21" i="5"/>
  <c r="N21" i="5"/>
  <c r="O21" i="5"/>
  <c r="P21" i="5"/>
  <c r="Q21" i="5"/>
  <c r="R21" i="5"/>
  <c r="S21" i="5"/>
  <c r="T21" i="5"/>
  <c r="U21" i="5"/>
  <c r="V21" i="5"/>
  <c r="W21" i="5"/>
  <c r="C21" i="5"/>
  <c r="D20" i="5"/>
  <c r="E20" i="5"/>
  <c r="F20" i="5"/>
  <c r="G20" i="5"/>
  <c r="H20" i="5"/>
  <c r="I20" i="5"/>
  <c r="J20" i="5"/>
  <c r="K20" i="5"/>
  <c r="L20" i="5"/>
  <c r="M20" i="5"/>
  <c r="N20" i="5"/>
  <c r="O20" i="5"/>
  <c r="P20" i="5"/>
  <c r="Q20" i="5"/>
  <c r="R20" i="5"/>
  <c r="S20" i="5"/>
  <c r="T20" i="5"/>
  <c r="U20" i="5"/>
  <c r="V20" i="5"/>
  <c r="W20" i="5"/>
  <c r="W109" i="5" s="1"/>
  <c r="C20" i="5"/>
  <c r="C16" i="5"/>
  <c r="D16" i="5"/>
  <c r="E16" i="5"/>
  <c r="F16" i="5"/>
  <c r="G16" i="5"/>
  <c r="H16" i="5"/>
  <c r="I16" i="5"/>
  <c r="J16" i="5"/>
  <c r="K16" i="5"/>
  <c r="L16" i="5"/>
  <c r="M16" i="5"/>
  <c r="N16" i="5"/>
  <c r="O16" i="5"/>
  <c r="P16" i="5"/>
  <c r="Q16" i="5"/>
  <c r="R16" i="5"/>
  <c r="S16" i="5"/>
  <c r="T16" i="5"/>
  <c r="U16" i="5"/>
  <c r="V16" i="5"/>
  <c r="W16" i="5"/>
  <c r="C17" i="5"/>
  <c r="D17" i="5"/>
  <c r="E17" i="5"/>
  <c r="F17" i="5"/>
  <c r="G17" i="5"/>
  <c r="H17" i="5"/>
  <c r="I17" i="5"/>
  <c r="J17" i="5"/>
  <c r="K17" i="5"/>
  <c r="L17" i="5"/>
  <c r="M17" i="5"/>
  <c r="N17" i="5"/>
  <c r="O17" i="5"/>
  <c r="P17" i="5"/>
  <c r="Q17" i="5"/>
  <c r="R17" i="5"/>
  <c r="S17" i="5"/>
  <c r="T17" i="5"/>
  <c r="U17" i="5"/>
  <c r="V17" i="5"/>
  <c r="W17" i="5"/>
  <c r="D15" i="5"/>
  <c r="E15" i="5"/>
  <c r="F15" i="5"/>
  <c r="G15" i="5"/>
  <c r="H15" i="5"/>
  <c r="I15" i="5"/>
  <c r="J15" i="5"/>
  <c r="K15" i="5"/>
  <c r="L15" i="5"/>
  <c r="M15" i="5"/>
  <c r="N15" i="5"/>
  <c r="O15" i="5"/>
  <c r="P15" i="5"/>
  <c r="Q15" i="5"/>
  <c r="R15" i="5"/>
  <c r="S15" i="5"/>
  <c r="T15" i="5"/>
  <c r="U15" i="5"/>
  <c r="V15" i="5"/>
  <c r="W15" i="5"/>
  <c r="C15" i="5"/>
  <c r="W104" i="5"/>
  <c r="W105" i="5"/>
  <c r="W106" i="5"/>
  <c r="W110" i="5"/>
  <c r="W112" i="5"/>
  <c r="W114" i="5"/>
  <c r="W116" i="5"/>
  <c r="W119" i="5"/>
  <c r="W125" i="5"/>
  <c r="W126" i="5"/>
  <c r="W127" i="5"/>
  <c r="W129" i="5"/>
  <c r="W132" i="5"/>
  <c r="W133" i="5"/>
  <c r="W134" i="5"/>
  <c r="AE73" i="10"/>
  <c r="AF73" i="10"/>
  <c r="AG73" i="10"/>
  <c r="AH73" i="10"/>
  <c r="AF72" i="10"/>
  <c r="AG72" i="10"/>
  <c r="AH72" i="10"/>
  <c r="AE72" i="10"/>
  <c r="AA72" i="10"/>
  <c r="AB72" i="10"/>
  <c r="AC72" i="10"/>
  <c r="AD72" i="10"/>
  <c r="AA73" i="10"/>
  <c r="AB73" i="10"/>
  <c r="AC73" i="10"/>
  <c r="AD73" i="10"/>
  <c r="AB55" i="10"/>
  <c r="AC55" i="10"/>
  <c r="AD55" i="10"/>
  <c r="AA55" i="10"/>
  <c r="E176" i="10" l="1"/>
  <c r="E177" i="10"/>
  <c r="E178" i="10"/>
  <c r="AB151" i="10"/>
  <c r="AC151" i="10"/>
  <c r="AC181" i="10" s="1"/>
  <c r="AC64" i="10" s="1"/>
  <c r="AD151" i="10"/>
  <c r="AB152" i="10"/>
  <c r="AB182" i="10" s="1"/>
  <c r="AC152" i="10"/>
  <c r="AC182" i="10" s="1"/>
  <c r="AD152" i="10"/>
  <c r="AD182" i="10" s="1"/>
  <c r="AB153" i="10"/>
  <c r="AB183" i="10" s="1"/>
  <c r="AC153" i="10"/>
  <c r="AC183" i="10" s="1"/>
  <c r="AD153" i="10"/>
  <c r="AD183" i="10" s="1"/>
  <c r="AB154" i="10"/>
  <c r="AB184" i="10" s="1"/>
  <c r="AC154" i="10"/>
  <c r="AC184" i="10" s="1"/>
  <c r="AD154" i="10"/>
  <c r="AD184" i="10" s="1"/>
  <c r="AB155" i="10"/>
  <c r="AC155" i="10"/>
  <c r="AC185" i="10" s="1"/>
  <c r="AD155" i="10"/>
  <c r="AD185" i="10" s="1"/>
  <c r="AB149" i="10"/>
  <c r="AB179" i="10" s="1"/>
  <c r="AC149" i="10"/>
  <c r="AC179" i="10" s="1"/>
  <c r="AD149" i="10"/>
  <c r="AD179" i="10" s="1"/>
  <c r="AB150" i="10"/>
  <c r="AB180" i="10" s="1"/>
  <c r="AC150" i="10"/>
  <c r="AC180" i="10" s="1"/>
  <c r="AD150" i="10"/>
  <c r="AD180" i="10" s="1"/>
  <c r="AC148" i="10"/>
  <c r="AC178" i="10" s="1"/>
  <c r="AD148" i="10"/>
  <c r="AD178" i="10" s="1"/>
  <c r="AB148" i="10"/>
  <c r="AB178" i="10" s="1"/>
  <c r="AC147" i="10"/>
  <c r="AC177" i="10" s="1"/>
  <c r="AD147" i="10"/>
  <c r="AD177" i="10" s="1"/>
  <c r="AB147" i="10"/>
  <c r="AC146" i="10"/>
  <c r="AC176" i="10" s="1"/>
  <c r="AC43" i="10" s="1"/>
  <c r="AD146" i="10"/>
  <c r="AD176" i="10" s="1"/>
  <c r="AD43" i="10" s="1"/>
  <c r="AB146" i="10"/>
  <c r="AB176" i="10" s="1"/>
  <c r="AB144" i="10"/>
  <c r="AB174" i="10" s="1"/>
  <c r="AC144" i="10"/>
  <c r="AD144" i="10"/>
  <c r="AD174" i="10" s="1"/>
  <c r="AB145" i="10"/>
  <c r="AB175" i="10" s="1"/>
  <c r="AC145" i="10"/>
  <c r="AC175" i="10" s="1"/>
  <c r="AD145" i="10"/>
  <c r="AC143" i="10"/>
  <c r="AC173" i="10" s="1"/>
  <c r="AC71" i="10" s="1"/>
  <c r="AD143" i="10"/>
  <c r="AD173" i="10" s="1"/>
  <c r="AD71" i="10" s="1"/>
  <c r="AB143" i="10"/>
  <c r="AB173" i="10" s="1"/>
  <c r="AB71" i="10" s="1"/>
  <c r="AB140" i="10"/>
  <c r="AC140" i="10"/>
  <c r="AC170" i="10" s="1"/>
  <c r="AC34" i="10" s="1"/>
  <c r="AD140" i="10"/>
  <c r="AD170" i="10" s="1"/>
  <c r="AD34" i="10" s="1"/>
  <c r="AB141" i="10"/>
  <c r="AB171" i="10" s="1"/>
  <c r="AB35" i="10" s="1"/>
  <c r="AC141" i="10"/>
  <c r="AC171" i="10" s="1"/>
  <c r="AC35" i="10" s="1"/>
  <c r="AD141" i="10"/>
  <c r="AD171" i="10" s="1"/>
  <c r="AD35" i="10" s="1"/>
  <c r="AB139" i="10"/>
  <c r="AB169" i="10" s="1"/>
  <c r="AB48" i="10" s="1"/>
  <c r="AC139" i="10"/>
  <c r="AC169" i="10" s="1"/>
  <c r="AC48" i="10" s="1"/>
  <c r="AD139" i="10"/>
  <c r="AD169" i="10" s="1"/>
  <c r="AD48" i="10" s="1"/>
  <c r="AB138" i="10"/>
  <c r="AB168" i="10" s="1"/>
  <c r="AC138" i="10"/>
  <c r="AC168" i="10" s="1"/>
  <c r="AD138" i="10"/>
  <c r="AD168" i="10" s="1"/>
  <c r="AC133" i="10"/>
  <c r="AD133" i="10"/>
  <c r="AD163" i="10" s="1"/>
  <c r="AD56" i="10" s="1"/>
  <c r="AB133" i="10"/>
  <c r="AB163" i="10" s="1"/>
  <c r="AB56" i="10" s="1"/>
  <c r="AB129" i="10"/>
  <c r="AC129" i="10"/>
  <c r="AD129" i="10"/>
  <c r="AA142" i="10"/>
  <c r="AA172" i="10" s="1"/>
  <c r="AA70" i="10" s="1"/>
  <c r="AB172" i="10"/>
  <c r="AB70" i="10" s="1"/>
  <c r="AC172" i="10"/>
  <c r="AC70" i="10" s="1"/>
  <c r="AD172" i="10"/>
  <c r="AD70" i="10" s="1"/>
  <c r="AB181" i="10"/>
  <c r="AB185" i="10"/>
  <c r="AB64" i="10" l="1"/>
  <c r="AA145" i="10"/>
  <c r="AA175" i="10" s="1"/>
  <c r="AD175" i="10"/>
  <c r="AA144" i="10"/>
  <c r="AA174" i="10" s="1"/>
  <c r="AC174" i="10"/>
  <c r="AA147" i="10"/>
  <c r="AA177" i="10" s="1"/>
  <c r="AA151" i="10"/>
  <c r="AA181" i="10" s="1"/>
  <c r="AA148" i="10"/>
  <c r="AA178" i="10" s="1"/>
  <c r="AD181" i="10"/>
  <c r="AD64" i="10" s="1"/>
  <c r="AA155" i="10"/>
  <c r="AA185" i="10" s="1"/>
  <c r="AA152" i="10"/>
  <c r="AA182" i="10" s="1"/>
  <c r="AA149" i="10"/>
  <c r="AA179" i="10" s="1"/>
  <c r="AA154" i="10"/>
  <c r="AA184" i="10" s="1"/>
  <c r="AA153" i="10"/>
  <c r="AA183" i="10" s="1"/>
  <c r="AA150" i="10"/>
  <c r="AA180" i="10" s="1"/>
  <c r="AA146" i="10"/>
  <c r="AA176" i="10" s="1"/>
  <c r="AB177" i="10"/>
  <c r="AB43" i="10" s="1"/>
  <c r="AA129" i="10"/>
  <c r="AA133" i="10"/>
  <c r="AA163" i="10" s="1"/>
  <c r="AA56" i="10" s="1"/>
  <c r="AA140" i="10"/>
  <c r="AA170" i="10" s="1"/>
  <c r="AA34" i="10" s="1"/>
  <c r="AB170" i="10"/>
  <c r="AB34" i="10" s="1"/>
  <c r="AC163" i="10"/>
  <c r="AC56" i="10" s="1"/>
  <c r="AA139" i="10"/>
  <c r="AA169" i="10" s="1"/>
  <c r="AA48" i="10" s="1"/>
  <c r="AA143" i="10"/>
  <c r="AA173" i="10" s="1"/>
  <c r="AA71" i="10" s="1"/>
  <c r="AA141" i="10"/>
  <c r="AA171" i="10" s="1"/>
  <c r="AA35" i="10" s="1"/>
  <c r="AA138" i="10"/>
  <c r="AA168" i="10" s="1"/>
  <c r="AC136" i="10"/>
  <c r="AC166" i="10" s="1"/>
  <c r="AC29" i="10" s="1"/>
  <c r="AG29" i="10" s="1"/>
  <c r="AD136" i="10"/>
  <c r="AD166" i="10" s="1"/>
  <c r="AD29" i="10" s="1"/>
  <c r="AH29" i="10" s="1"/>
  <c r="AB136" i="10"/>
  <c r="AC137" i="10"/>
  <c r="AC167" i="10" s="1"/>
  <c r="AC30" i="10" s="1"/>
  <c r="AG30" i="10" s="1"/>
  <c r="AD137" i="10"/>
  <c r="AD167" i="10" s="1"/>
  <c r="AD30" i="10" s="1"/>
  <c r="AH30" i="10" s="1"/>
  <c r="AB137" i="10"/>
  <c r="AB135" i="10"/>
  <c r="AC135" i="10"/>
  <c r="AC165" i="10" s="1"/>
  <c r="AC25" i="10" s="1"/>
  <c r="AG25" i="10" s="1"/>
  <c r="AD135" i="10"/>
  <c r="AD165" i="10" s="1"/>
  <c r="AD25" i="10" s="1"/>
  <c r="AH25" i="10" s="1"/>
  <c r="AC134" i="10"/>
  <c r="AC164" i="10" s="1"/>
  <c r="AC20" i="10" s="1"/>
  <c r="AG20" i="10" s="1"/>
  <c r="AD134" i="10"/>
  <c r="AD164" i="10" s="1"/>
  <c r="AD20" i="10" s="1"/>
  <c r="AH20" i="10" s="1"/>
  <c r="AB134" i="10"/>
  <c r="AB131" i="10"/>
  <c r="AC131" i="10"/>
  <c r="AC161" i="10" s="1"/>
  <c r="AC54" i="10" s="1"/>
  <c r="AD131" i="10"/>
  <c r="AD161" i="10" s="1"/>
  <c r="AD54" i="10" s="1"/>
  <c r="AC130" i="10"/>
  <c r="AC160" i="10" s="1"/>
  <c r="AC53" i="10" s="1"/>
  <c r="AD130" i="10"/>
  <c r="AD160" i="10" s="1"/>
  <c r="AD53" i="10" s="1"/>
  <c r="AB130" i="10"/>
  <c r="AD128" i="10"/>
  <c r="AD158" i="10" s="1"/>
  <c r="AD52" i="10" s="1"/>
  <c r="AC128" i="10"/>
  <c r="AC158" i="10" s="1"/>
  <c r="AC52" i="10" s="1"/>
  <c r="AB128" i="10"/>
  <c r="Y128" i="10"/>
  <c r="Y218" i="10" s="1"/>
  <c r="AF69" i="10"/>
  <c r="AG69" i="10"/>
  <c r="AH69" i="10"/>
  <c r="AE69" i="10"/>
  <c r="AF68" i="10"/>
  <c r="AG68" i="10"/>
  <c r="AH68" i="10"/>
  <c r="AE68" i="10"/>
  <c r="AF67" i="10"/>
  <c r="AG67" i="10"/>
  <c r="AH67" i="10"/>
  <c r="AE67" i="10"/>
  <c r="AF65" i="10"/>
  <c r="AG65" i="10"/>
  <c r="AH65" i="10"/>
  <c r="AE65" i="10"/>
  <c r="AF63" i="10"/>
  <c r="AG63" i="10"/>
  <c r="AH63" i="10"/>
  <c r="AE63" i="10"/>
  <c r="AF62" i="10"/>
  <c r="AG62" i="10"/>
  <c r="AH62" i="10"/>
  <c r="AE62" i="10"/>
  <c r="AF61" i="10"/>
  <c r="AG61" i="10"/>
  <c r="AH61" i="10"/>
  <c r="AE61" i="10"/>
  <c r="AF60" i="10"/>
  <c r="AG60" i="10"/>
  <c r="AH60" i="10"/>
  <c r="AE60" i="10"/>
  <c r="AF59" i="10"/>
  <c r="AG59" i="10"/>
  <c r="AH59" i="10"/>
  <c r="AE59" i="10"/>
  <c r="AF58" i="10"/>
  <c r="AG58" i="10"/>
  <c r="AH58" i="10"/>
  <c r="AE58" i="10"/>
  <c r="AF57" i="10"/>
  <c r="AG57" i="10"/>
  <c r="AH57" i="10"/>
  <c r="AE57" i="10"/>
  <c r="AF51" i="10"/>
  <c r="AG51" i="10"/>
  <c r="AH51" i="10"/>
  <c r="AE51" i="10"/>
  <c r="AF50" i="10"/>
  <c r="AG50" i="10"/>
  <c r="AH50" i="10"/>
  <c r="AE50" i="10"/>
  <c r="AF49" i="10"/>
  <c r="AG49" i="10"/>
  <c r="AH49" i="10"/>
  <c r="AE49" i="10"/>
  <c r="AF46" i="10"/>
  <c r="AG46" i="10"/>
  <c r="AH46" i="10"/>
  <c r="AE46" i="10"/>
  <c r="AF45" i="10"/>
  <c r="AG45" i="10"/>
  <c r="AH45" i="10"/>
  <c r="AE45" i="10"/>
  <c r="AF44" i="10"/>
  <c r="AG44" i="10"/>
  <c r="AH44" i="10"/>
  <c r="AE44" i="10"/>
  <c r="AF42" i="10"/>
  <c r="AG42" i="10"/>
  <c r="AH42" i="10"/>
  <c r="AE42" i="10"/>
  <c r="AF41" i="10"/>
  <c r="AG41" i="10"/>
  <c r="AH41" i="10"/>
  <c r="AE41" i="10"/>
  <c r="AF40" i="10"/>
  <c r="AG40" i="10"/>
  <c r="AH40" i="10"/>
  <c r="AE40" i="10"/>
  <c r="AF39" i="10"/>
  <c r="AG39" i="10"/>
  <c r="AH39" i="10"/>
  <c r="AE39" i="10"/>
  <c r="AF38" i="10"/>
  <c r="AG38" i="10"/>
  <c r="AH38" i="10"/>
  <c r="AE38" i="10"/>
  <c r="AF37" i="10"/>
  <c r="AG37" i="10"/>
  <c r="AH37" i="10"/>
  <c r="AE37" i="10"/>
  <c r="AF36" i="10"/>
  <c r="AG36" i="10"/>
  <c r="AH36" i="10"/>
  <c r="AE36" i="10"/>
  <c r="AF33" i="10"/>
  <c r="AG33" i="10"/>
  <c r="AH33" i="10"/>
  <c r="AE33" i="10"/>
  <c r="AF32" i="10"/>
  <c r="AG32" i="10"/>
  <c r="AH32" i="10"/>
  <c r="AE32" i="10"/>
  <c r="AF31" i="10"/>
  <c r="AG31" i="10"/>
  <c r="AH31" i="10"/>
  <c r="AE31" i="10"/>
  <c r="AF28" i="10"/>
  <c r="AG28" i="10"/>
  <c r="AH28" i="10"/>
  <c r="AE28" i="10"/>
  <c r="AF27" i="10"/>
  <c r="AG27" i="10"/>
  <c r="AH27" i="10"/>
  <c r="AE27" i="10"/>
  <c r="AF26" i="10"/>
  <c r="AG26" i="10"/>
  <c r="AH26" i="10"/>
  <c r="AE26" i="10"/>
  <c r="AE24" i="10"/>
  <c r="AF24" i="10"/>
  <c r="AG24" i="10"/>
  <c r="AH24" i="10"/>
  <c r="AF23" i="10"/>
  <c r="AG23" i="10"/>
  <c r="AH23" i="10"/>
  <c r="AE23" i="10"/>
  <c r="AF21" i="10"/>
  <c r="AG21" i="10"/>
  <c r="AH21" i="10"/>
  <c r="AE21" i="10"/>
  <c r="AE19" i="10"/>
  <c r="AF19" i="10"/>
  <c r="AG19" i="10"/>
  <c r="AH19" i="10"/>
  <c r="AF18" i="10"/>
  <c r="AG18" i="10"/>
  <c r="AH18" i="10"/>
  <c r="AE18" i="10"/>
  <c r="AA64" i="10" l="1"/>
  <c r="AA43" i="10"/>
  <c r="AB164" i="10"/>
  <c r="AB20" i="10" s="1"/>
  <c r="AF20" i="10" s="1"/>
  <c r="AA134" i="10"/>
  <c r="AA164" i="10" s="1"/>
  <c r="AA20" i="10" s="1"/>
  <c r="AE20" i="10" s="1"/>
  <c r="AA128" i="10"/>
  <c r="AA158" i="10" s="1"/>
  <c r="AA52" i="10" s="1"/>
  <c r="AB158" i="10"/>
  <c r="AB52" i="10" s="1"/>
  <c r="AB165" i="10"/>
  <c r="AB25" i="10" s="1"/>
  <c r="AF25" i="10" s="1"/>
  <c r="AA135" i="10"/>
  <c r="AA165" i="10" s="1"/>
  <c r="AA25" i="10" s="1"/>
  <c r="AE25" i="10" s="1"/>
  <c r="AA130" i="10"/>
  <c r="AA160" i="10" s="1"/>
  <c r="AA53" i="10" s="1"/>
  <c r="AE53" i="10" s="1"/>
  <c r="AB160" i="10"/>
  <c r="AB53" i="10" s="1"/>
  <c r="AB167" i="10"/>
  <c r="AB30" i="10" s="1"/>
  <c r="AF30" i="10" s="1"/>
  <c r="AA137" i="10"/>
  <c r="AA167" i="10" s="1"/>
  <c r="AA30" i="10" s="1"/>
  <c r="AE30" i="10" s="1"/>
  <c r="AA136" i="10"/>
  <c r="AA166" i="10" s="1"/>
  <c r="AA29" i="10" s="1"/>
  <c r="AE29" i="10" s="1"/>
  <c r="AB166" i="10"/>
  <c r="AB29" i="10" s="1"/>
  <c r="AF29" i="10" s="1"/>
  <c r="AA131" i="10"/>
  <c r="AA161" i="10" s="1"/>
  <c r="AA54" i="10" s="1"/>
  <c r="AB161" i="10"/>
  <c r="AB54" i="10" s="1"/>
  <c r="AF76" i="10" l="1"/>
  <c r="AA77" i="10" l="1"/>
  <c r="AA76" i="10"/>
  <c r="AB76" i="10" s="1"/>
  <c r="W77" i="10"/>
  <c r="W76" i="10"/>
  <c r="S77" i="10"/>
  <c r="S76" i="10"/>
  <c r="O77" i="10"/>
  <c r="O76" i="10"/>
  <c r="K77" i="10"/>
  <c r="K76" i="10"/>
  <c r="G77" i="10"/>
  <c r="G76" i="10"/>
  <c r="X149" i="10" l="1"/>
  <c r="X236" i="10" s="1"/>
  <c r="Y149" i="10"/>
  <c r="Y236" i="10" s="1"/>
  <c r="Z149" i="10"/>
  <c r="Z236" i="10" s="1"/>
  <c r="X150" i="10"/>
  <c r="X237" i="10" s="1"/>
  <c r="Y150" i="10"/>
  <c r="Y237" i="10" s="1"/>
  <c r="Z150" i="10"/>
  <c r="Z237" i="10" s="1"/>
  <c r="X151" i="10"/>
  <c r="X238" i="10" s="1"/>
  <c r="Y151" i="10"/>
  <c r="Y238" i="10" s="1"/>
  <c r="Z151" i="10"/>
  <c r="Z238" i="10" s="1"/>
  <c r="X152" i="10"/>
  <c r="X239" i="10" s="1"/>
  <c r="Y152" i="10"/>
  <c r="Y239" i="10" s="1"/>
  <c r="Z152" i="10"/>
  <c r="Z239" i="10" s="1"/>
  <c r="X153" i="10"/>
  <c r="X240" i="10" s="1"/>
  <c r="Y153" i="10"/>
  <c r="Y240" i="10" s="1"/>
  <c r="Z153" i="10"/>
  <c r="Z240" i="10" s="1"/>
  <c r="X154" i="10"/>
  <c r="X241" i="10" s="1"/>
  <c r="Y154" i="10"/>
  <c r="Y241" i="10" s="1"/>
  <c r="Z154" i="10"/>
  <c r="Z241" i="10" s="1"/>
  <c r="X155" i="10"/>
  <c r="X242" i="10" s="1"/>
  <c r="Y155" i="10"/>
  <c r="Y242" i="10" s="1"/>
  <c r="Z155" i="10"/>
  <c r="Z242" i="10" s="1"/>
  <c r="Y148" i="10"/>
  <c r="Y235" i="10" s="1"/>
  <c r="Z148" i="10"/>
  <c r="Z235" i="10" s="1"/>
  <c r="X148" i="10"/>
  <c r="X235" i="10" s="1"/>
  <c r="Y147" i="10"/>
  <c r="Y234" i="10" s="1"/>
  <c r="Z147" i="10"/>
  <c r="Z234" i="10" s="1"/>
  <c r="X147" i="10"/>
  <c r="X234" i="10" s="1"/>
  <c r="Y146" i="10"/>
  <c r="Y233" i="10" s="1"/>
  <c r="Z146" i="10"/>
  <c r="Z233" i="10" s="1"/>
  <c r="X146" i="10"/>
  <c r="X233" i="10" s="1"/>
  <c r="V114" i="5" l="1"/>
  <c r="V116" i="5"/>
  <c r="V124" i="5"/>
  <c r="V125" i="5"/>
  <c r="V126" i="5"/>
  <c r="V127" i="5"/>
  <c r="V128" i="5"/>
  <c r="V129" i="5"/>
  <c r="V130" i="5"/>
  <c r="V131" i="5"/>
  <c r="V132" i="5"/>
  <c r="V133" i="5"/>
  <c r="V134" i="5"/>
  <c r="V135" i="5"/>
  <c r="V136" i="5"/>
  <c r="V137" i="5"/>
  <c r="V120" i="5"/>
  <c r="V119" i="5"/>
  <c r="C119" i="5"/>
  <c r="V115" i="5"/>
  <c r="V113" i="5"/>
  <c r="V112" i="5"/>
  <c r="V111" i="5"/>
  <c r="V110" i="5"/>
  <c r="V109" i="5"/>
  <c r="V106" i="5"/>
  <c r="V105" i="5"/>
  <c r="V104" i="5"/>
  <c r="C104" i="5"/>
  <c r="Z176" i="10" l="1"/>
  <c r="Y177" i="10"/>
  <c r="Z177" i="10"/>
  <c r="Y178" i="10"/>
  <c r="Z178" i="10"/>
  <c r="Y179" i="10"/>
  <c r="Z180" i="10"/>
  <c r="Y181" i="10"/>
  <c r="Z181" i="10"/>
  <c r="Y182" i="10"/>
  <c r="Z182" i="10"/>
  <c r="Y183" i="10"/>
  <c r="Z183" i="10"/>
  <c r="Y184" i="10"/>
  <c r="Z184" i="10"/>
  <c r="Y185" i="10"/>
  <c r="Z185" i="10"/>
  <c r="X178" i="10"/>
  <c r="X179" i="10"/>
  <c r="X180" i="10"/>
  <c r="X183" i="10"/>
  <c r="X184" i="10"/>
  <c r="X185" i="10"/>
  <c r="X176" i="10"/>
  <c r="Y158" i="10"/>
  <c r="Y52" i="10" s="1"/>
  <c r="Z128" i="10"/>
  <c r="Y130" i="10"/>
  <c r="Y219" i="10" s="1"/>
  <c r="Z130" i="10"/>
  <c r="Y131" i="10"/>
  <c r="Z131" i="10"/>
  <c r="Y132" i="10"/>
  <c r="Z132" i="10"/>
  <c r="Y133" i="10"/>
  <c r="Z133" i="10"/>
  <c r="Y134" i="10"/>
  <c r="Z134" i="10"/>
  <c r="Z223" i="10" s="1"/>
  <c r="Y135" i="10"/>
  <c r="Z135" i="10"/>
  <c r="Y136" i="10"/>
  <c r="Z136" i="10"/>
  <c r="Y137" i="10"/>
  <c r="Z137" i="10"/>
  <c r="Y138" i="10"/>
  <c r="Z138" i="10"/>
  <c r="Z227" i="10" s="1"/>
  <c r="Y139" i="10"/>
  <c r="Z139" i="10"/>
  <c r="Y140" i="10"/>
  <c r="Z140" i="10"/>
  <c r="Y141" i="10"/>
  <c r="Z141" i="10"/>
  <c r="Y142" i="10"/>
  <c r="Z142" i="10"/>
  <c r="Y143" i="10"/>
  <c r="Z143" i="10"/>
  <c r="X130" i="10"/>
  <c r="X131" i="10"/>
  <c r="X132" i="10"/>
  <c r="X133" i="10"/>
  <c r="X222" i="10" s="1"/>
  <c r="X134" i="10"/>
  <c r="X135" i="10"/>
  <c r="X136" i="10"/>
  <c r="X137" i="10"/>
  <c r="X138" i="10"/>
  <c r="X139" i="10"/>
  <c r="X140" i="10"/>
  <c r="X141" i="10"/>
  <c r="X142" i="10"/>
  <c r="X143" i="10"/>
  <c r="X128" i="10"/>
  <c r="V155" i="10"/>
  <c r="V242" i="10" s="1"/>
  <c r="U155" i="10"/>
  <c r="U242" i="10" s="1"/>
  <c r="T155" i="10"/>
  <c r="T242" i="10" s="1"/>
  <c r="R155" i="10"/>
  <c r="R242" i="10" s="1"/>
  <c r="Q155" i="10"/>
  <c r="Q242" i="10" s="1"/>
  <c r="P155" i="10"/>
  <c r="P242" i="10" s="1"/>
  <c r="N155" i="10"/>
  <c r="N242" i="10" s="1"/>
  <c r="M155" i="10"/>
  <c r="M242" i="10" s="1"/>
  <c r="L155" i="10"/>
  <c r="L242" i="10" s="1"/>
  <c r="J155" i="10"/>
  <c r="J242" i="10" s="1"/>
  <c r="I155" i="10"/>
  <c r="I242" i="10" s="1"/>
  <c r="H155" i="10"/>
  <c r="H242" i="10" s="1"/>
  <c r="V154" i="10"/>
  <c r="V241" i="10" s="1"/>
  <c r="U154" i="10"/>
  <c r="U241" i="10" s="1"/>
  <c r="T154" i="10"/>
  <c r="T241" i="10" s="1"/>
  <c r="R154" i="10"/>
  <c r="R241" i="10" s="1"/>
  <c r="Q154" i="10"/>
  <c r="Q241" i="10" s="1"/>
  <c r="P154" i="10"/>
  <c r="P241" i="10" s="1"/>
  <c r="N154" i="10"/>
  <c r="N241" i="10" s="1"/>
  <c r="M154" i="10"/>
  <c r="M241" i="10" s="1"/>
  <c r="L154" i="10"/>
  <c r="L241" i="10" s="1"/>
  <c r="J154" i="10"/>
  <c r="J241" i="10" s="1"/>
  <c r="I154" i="10"/>
  <c r="I241" i="10" s="1"/>
  <c r="H154" i="10"/>
  <c r="H241" i="10" s="1"/>
  <c r="V153" i="10"/>
  <c r="V240" i="10" s="1"/>
  <c r="U153" i="10"/>
  <c r="U240" i="10" s="1"/>
  <c r="T153" i="10"/>
  <c r="T240" i="10" s="1"/>
  <c r="R153" i="10"/>
  <c r="R240" i="10" s="1"/>
  <c r="Q153" i="10"/>
  <c r="Q240" i="10" s="1"/>
  <c r="P153" i="10"/>
  <c r="P240" i="10" s="1"/>
  <c r="N153" i="10"/>
  <c r="N240" i="10" s="1"/>
  <c r="M153" i="10"/>
  <c r="M240" i="10" s="1"/>
  <c r="L153" i="10"/>
  <c r="L240" i="10" s="1"/>
  <c r="J153" i="10"/>
  <c r="J240" i="10" s="1"/>
  <c r="I153" i="10"/>
  <c r="I240" i="10" s="1"/>
  <c r="H153" i="10"/>
  <c r="H240" i="10" s="1"/>
  <c r="V152" i="10"/>
  <c r="V239" i="10" s="1"/>
  <c r="U152" i="10"/>
  <c r="U239" i="10" s="1"/>
  <c r="T152" i="10"/>
  <c r="T239" i="10" s="1"/>
  <c r="R152" i="10"/>
  <c r="R239" i="10" s="1"/>
  <c r="Q152" i="10"/>
  <c r="Q239" i="10" s="1"/>
  <c r="P152" i="10"/>
  <c r="P239" i="10" s="1"/>
  <c r="N152" i="10"/>
  <c r="N239" i="10" s="1"/>
  <c r="M152" i="10"/>
  <c r="M239" i="10" s="1"/>
  <c r="L152" i="10"/>
  <c r="L239" i="10" s="1"/>
  <c r="J152" i="10"/>
  <c r="J239" i="10" s="1"/>
  <c r="I152" i="10"/>
  <c r="I239" i="10" s="1"/>
  <c r="H152" i="10"/>
  <c r="H239" i="10" s="1"/>
  <c r="V151" i="10"/>
  <c r="V238" i="10" s="1"/>
  <c r="U151" i="10"/>
  <c r="U238" i="10" s="1"/>
  <c r="T151" i="10"/>
  <c r="T238" i="10" s="1"/>
  <c r="R151" i="10"/>
  <c r="R238" i="10" s="1"/>
  <c r="Q151" i="10"/>
  <c r="Q238" i="10" s="1"/>
  <c r="P151" i="10"/>
  <c r="P238" i="10" s="1"/>
  <c r="N151" i="10"/>
  <c r="N238" i="10" s="1"/>
  <c r="M151" i="10"/>
  <c r="M238" i="10" s="1"/>
  <c r="L151" i="10"/>
  <c r="L238" i="10" s="1"/>
  <c r="J151" i="10"/>
  <c r="J238" i="10" s="1"/>
  <c r="I151" i="10"/>
  <c r="I238" i="10" s="1"/>
  <c r="H151" i="10"/>
  <c r="H238" i="10" s="1"/>
  <c r="V150" i="10"/>
  <c r="V237" i="10" s="1"/>
  <c r="U150" i="10"/>
  <c r="U237" i="10" s="1"/>
  <c r="T150" i="10"/>
  <c r="T237" i="10" s="1"/>
  <c r="R150" i="10"/>
  <c r="R237" i="10" s="1"/>
  <c r="Q150" i="10"/>
  <c r="Q237" i="10" s="1"/>
  <c r="P150" i="10"/>
  <c r="P237" i="10" s="1"/>
  <c r="N150" i="10"/>
  <c r="N237" i="10" s="1"/>
  <c r="M150" i="10"/>
  <c r="M237" i="10" s="1"/>
  <c r="L150" i="10"/>
  <c r="L237" i="10" s="1"/>
  <c r="J150" i="10"/>
  <c r="J237" i="10" s="1"/>
  <c r="I150" i="10"/>
  <c r="I237" i="10" s="1"/>
  <c r="H150" i="10"/>
  <c r="H237" i="10" s="1"/>
  <c r="V149" i="10"/>
  <c r="V236" i="10" s="1"/>
  <c r="U149" i="10"/>
  <c r="U236" i="10" s="1"/>
  <c r="T149" i="10"/>
  <c r="T236" i="10" s="1"/>
  <c r="R149" i="10"/>
  <c r="R236" i="10" s="1"/>
  <c r="Q149" i="10"/>
  <c r="Q236" i="10" s="1"/>
  <c r="P149" i="10"/>
  <c r="P236" i="10" s="1"/>
  <c r="N149" i="10"/>
  <c r="N236" i="10" s="1"/>
  <c r="M149" i="10"/>
  <c r="M236" i="10" s="1"/>
  <c r="L149" i="10"/>
  <c r="L236" i="10" s="1"/>
  <c r="J149" i="10"/>
  <c r="J236" i="10" s="1"/>
  <c r="I149" i="10"/>
  <c r="I236" i="10" s="1"/>
  <c r="H149" i="10"/>
  <c r="H236" i="10" s="1"/>
  <c r="V148" i="10"/>
  <c r="V235" i="10" s="1"/>
  <c r="U148" i="10"/>
  <c r="U235" i="10" s="1"/>
  <c r="T148" i="10"/>
  <c r="T235" i="10" s="1"/>
  <c r="R148" i="10"/>
  <c r="R235" i="10" s="1"/>
  <c r="Q148" i="10"/>
  <c r="Q235" i="10" s="1"/>
  <c r="P148" i="10"/>
  <c r="P235" i="10" s="1"/>
  <c r="N148" i="10"/>
  <c r="N235" i="10" s="1"/>
  <c r="M148" i="10"/>
  <c r="M235" i="10" s="1"/>
  <c r="L148" i="10"/>
  <c r="L235" i="10" s="1"/>
  <c r="J148" i="10"/>
  <c r="J235" i="10" s="1"/>
  <c r="I148" i="10"/>
  <c r="I235" i="10" s="1"/>
  <c r="H148" i="10"/>
  <c r="H235" i="10" s="1"/>
  <c r="V147" i="10"/>
  <c r="V234" i="10" s="1"/>
  <c r="U147" i="10"/>
  <c r="U234" i="10" s="1"/>
  <c r="T147" i="10"/>
  <c r="T234" i="10" s="1"/>
  <c r="R147" i="10"/>
  <c r="R234" i="10" s="1"/>
  <c r="Q147" i="10"/>
  <c r="Q234" i="10" s="1"/>
  <c r="P147" i="10"/>
  <c r="P234" i="10" s="1"/>
  <c r="N147" i="10"/>
  <c r="N234" i="10" s="1"/>
  <c r="M147" i="10"/>
  <c r="M234" i="10" s="1"/>
  <c r="L147" i="10"/>
  <c r="L234" i="10" s="1"/>
  <c r="J147" i="10"/>
  <c r="J234" i="10" s="1"/>
  <c r="I147" i="10"/>
  <c r="I234" i="10" s="1"/>
  <c r="H147" i="10"/>
  <c r="H234" i="10" s="1"/>
  <c r="V146" i="10"/>
  <c r="V233" i="10" s="1"/>
  <c r="U146" i="10"/>
  <c r="U233" i="10" s="1"/>
  <c r="T146" i="10"/>
  <c r="T233" i="10" s="1"/>
  <c r="R146" i="10"/>
  <c r="R233" i="10" s="1"/>
  <c r="Q146" i="10"/>
  <c r="Q233" i="10" s="1"/>
  <c r="P146" i="10"/>
  <c r="P233" i="10" s="1"/>
  <c r="N146" i="10"/>
  <c r="N233" i="10" s="1"/>
  <c r="M146" i="10"/>
  <c r="M233" i="10" s="1"/>
  <c r="L146" i="10"/>
  <c r="L233" i="10" s="1"/>
  <c r="J146" i="10"/>
  <c r="J233" i="10" s="1"/>
  <c r="I146" i="10"/>
  <c r="I233" i="10" s="1"/>
  <c r="H146" i="10"/>
  <c r="H233" i="10" s="1"/>
  <c r="V143" i="10"/>
  <c r="V232" i="10" s="1"/>
  <c r="U143" i="10"/>
  <c r="U232" i="10" s="1"/>
  <c r="T143" i="10"/>
  <c r="T232" i="10" s="1"/>
  <c r="R143" i="10"/>
  <c r="R232" i="10" s="1"/>
  <c r="Q143" i="10"/>
  <c r="Q232" i="10" s="1"/>
  <c r="P143" i="10"/>
  <c r="P232" i="10" s="1"/>
  <c r="N143" i="10"/>
  <c r="N232" i="10" s="1"/>
  <c r="M143" i="10"/>
  <c r="M232" i="10" s="1"/>
  <c r="L143" i="10"/>
  <c r="L232" i="10" s="1"/>
  <c r="J143" i="10"/>
  <c r="J232" i="10" s="1"/>
  <c r="I143" i="10"/>
  <c r="I232" i="10" s="1"/>
  <c r="H143" i="10"/>
  <c r="H232" i="10" s="1"/>
  <c r="V142" i="10"/>
  <c r="V231" i="10" s="1"/>
  <c r="U142" i="10"/>
  <c r="U231" i="10" s="1"/>
  <c r="T142" i="10"/>
  <c r="T231" i="10" s="1"/>
  <c r="R142" i="10"/>
  <c r="R231" i="10" s="1"/>
  <c r="Q142" i="10"/>
  <c r="Q231" i="10" s="1"/>
  <c r="P142" i="10"/>
  <c r="P231" i="10" s="1"/>
  <c r="N142" i="10"/>
  <c r="N231" i="10" s="1"/>
  <c r="M142" i="10"/>
  <c r="M231" i="10" s="1"/>
  <c r="L142" i="10"/>
  <c r="L231" i="10" s="1"/>
  <c r="J142" i="10"/>
  <c r="J231" i="10" s="1"/>
  <c r="I142" i="10"/>
  <c r="I231" i="10" s="1"/>
  <c r="H142" i="10"/>
  <c r="H231" i="10" s="1"/>
  <c r="V141" i="10"/>
  <c r="V230" i="10" s="1"/>
  <c r="U141" i="10"/>
  <c r="U230" i="10" s="1"/>
  <c r="T141" i="10"/>
  <c r="T230" i="10" s="1"/>
  <c r="R141" i="10"/>
  <c r="R230" i="10" s="1"/>
  <c r="Q141" i="10"/>
  <c r="Q230" i="10" s="1"/>
  <c r="P141" i="10"/>
  <c r="P230" i="10" s="1"/>
  <c r="N141" i="10"/>
  <c r="N230" i="10" s="1"/>
  <c r="M141" i="10"/>
  <c r="M230" i="10" s="1"/>
  <c r="L141" i="10"/>
  <c r="L230" i="10" s="1"/>
  <c r="J141" i="10"/>
  <c r="J230" i="10" s="1"/>
  <c r="I141" i="10"/>
  <c r="I230" i="10" s="1"/>
  <c r="H141" i="10"/>
  <c r="H230" i="10" s="1"/>
  <c r="V140" i="10"/>
  <c r="V229" i="10" s="1"/>
  <c r="U140" i="10"/>
  <c r="U229" i="10" s="1"/>
  <c r="T140" i="10"/>
  <c r="T229" i="10" s="1"/>
  <c r="R140" i="10"/>
  <c r="R229" i="10" s="1"/>
  <c r="Q140" i="10"/>
  <c r="Q229" i="10" s="1"/>
  <c r="P140" i="10"/>
  <c r="P229" i="10" s="1"/>
  <c r="N140" i="10"/>
  <c r="N229" i="10" s="1"/>
  <c r="M140" i="10"/>
  <c r="M229" i="10" s="1"/>
  <c r="L140" i="10"/>
  <c r="L229" i="10" s="1"/>
  <c r="J140" i="10"/>
  <c r="J229" i="10" s="1"/>
  <c r="I140" i="10"/>
  <c r="I229" i="10" s="1"/>
  <c r="H140" i="10"/>
  <c r="H229" i="10" s="1"/>
  <c r="V139" i="10"/>
  <c r="V228" i="10" s="1"/>
  <c r="U139" i="10"/>
  <c r="U228" i="10" s="1"/>
  <c r="T139" i="10"/>
  <c r="T228" i="10" s="1"/>
  <c r="R139" i="10"/>
  <c r="R228" i="10" s="1"/>
  <c r="Q139" i="10"/>
  <c r="Q228" i="10" s="1"/>
  <c r="P139" i="10"/>
  <c r="P228" i="10" s="1"/>
  <c r="N139" i="10"/>
  <c r="N228" i="10" s="1"/>
  <c r="M139" i="10"/>
  <c r="M228" i="10" s="1"/>
  <c r="L139" i="10"/>
  <c r="L228" i="10" s="1"/>
  <c r="J139" i="10"/>
  <c r="J228" i="10" s="1"/>
  <c r="I139" i="10"/>
  <c r="I228" i="10" s="1"/>
  <c r="H139" i="10"/>
  <c r="H228" i="10" s="1"/>
  <c r="V138" i="10"/>
  <c r="V227" i="10" s="1"/>
  <c r="U138" i="10"/>
  <c r="U227" i="10" s="1"/>
  <c r="T138" i="10"/>
  <c r="T227" i="10" s="1"/>
  <c r="R138" i="10"/>
  <c r="R227" i="10" s="1"/>
  <c r="Q138" i="10"/>
  <c r="Q227" i="10" s="1"/>
  <c r="P138" i="10"/>
  <c r="P227" i="10" s="1"/>
  <c r="N138" i="10"/>
  <c r="N227" i="10" s="1"/>
  <c r="M138" i="10"/>
  <c r="M227" i="10" s="1"/>
  <c r="L138" i="10"/>
  <c r="L227" i="10" s="1"/>
  <c r="J138" i="10"/>
  <c r="J227" i="10" s="1"/>
  <c r="I138" i="10"/>
  <c r="I227" i="10" s="1"/>
  <c r="H138" i="10"/>
  <c r="H227" i="10" s="1"/>
  <c r="V137" i="10"/>
  <c r="V226" i="10" s="1"/>
  <c r="U137" i="10"/>
  <c r="U226" i="10" s="1"/>
  <c r="T137" i="10"/>
  <c r="T226" i="10" s="1"/>
  <c r="R137" i="10"/>
  <c r="R226" i="10" s="1"/>
  <c r="Q137" i="10"/>
  <c r="Q226" i="10" s="1"/>
  <c r="P137" i="10"/>
  <c r="P226" i="10" s="1"/>
  <c r="N137" i="10"/>
  <c r="N226" i="10" s="1"/>
  <c r="M137" i="10"/>
  <c r="M226" i="10" s="1"/>
  <c r="L137" i="10"/>
  <c r="L226" i="10" s="1"/>
  <c r="J137" i="10"/>
  <c r="J226" i="10" s="1"/>
  <c r="I137" i="10"/>
  <c r="I226" i="10" s="1"/>
  <c r="H137" i="10"/>
  <c r="H226" i="10" s="1"/>
  <c r="V136" i="10"/>
  <c r="V225" i="10" s="1"/>
  <c r="U136" i="10"/>
  <c r="U225" i="10" s="1"/>
  <c r="T136" i="10"/>
  <c r="T225" i="10" s="1"/>
  <c r="R136" i="10"/>
  <c r="R225" i="10" s="1"/>
  <c r="Q136" i="10"/>
  <c r="Q225" i="10" s="1"/>
  <c r="P136" i="10"/>
  <c r="P225" i="10" s="1"/>
  <c r="N136" i="10"/>
  <c r="N225" i="10" s="1"/>
  <c r="M136" i="10"/>
  <c r="M225" i="10" s="1"/>
  <c r="L136" i="10"/>
  <c r="L225" i="10" s="1"/>
  <c r="J136" i="10"/>
  <c r="J225" i="10" s="1"/>
  <c r="I136" i="10"/>
  <c r="I225" i="10" s="1"/>
  <c r="H136" i="10"/>
  <c r="H225" i="10" s="1"/>
  <c r="V135" i="10"/>
  <c r="V224" i="10" s="1"/>
  <c r="U135" i="10"/>
  <c r="U224" i="10" s="1"/>
  <c r="T135" i="10"/>
  <c r="T224" i="10" s="1"/>
  <c r="R135" i="10"/>
  <c r="R224" i="10" s="1"/>
  <c r="Q135" i="10"/>
  <c r="Q224" i="10" s="1"/>
  <c r="P135" i="10"/>
  <c r="P224" i="10" s="1"/>
  <c r="N135" i="10"/>
  <c r="N224" i="10" s="1"/>
  <c r="M135" i="10"/>
  <c r="M224" i="10" s="1"/>
  <c r="L135" i="10"/>
  <c r="L224" i="10" s="1"/>
  <c r="J135" i="10"/>
  <c r="J224" i="10" s="1"/>
  <c r="I135" i="10"/>
  <c r="I224" i="10" s="1"/>
  <c r="H135" i="10"/>
  <c r="H224" i="10" s="1"/>
  <c r="V134" i="10"/>
  <c r="V223" i="10" s="1"/>
  <c r="U134" i="10"/>
  <c r="U223" i="10" s="1"/>
  <c r="T134" i="10"/>
  <c r="T223" i="10" s="1"/>
  <c r="R134" i="10"/>
  <c r="R223" i="10" s="1"/>
  <c r="Q134" i="10"/>
  <c r="Q223" i="10" s="1"/>
  <c r="P134" i="10"/>
  <c r="P223" i="10" s="1"/>
  <c r="N134" i="10"/>
  <c r="N223" i="10" s="1"/>
  <c r="M134" i="10"/>
  <c r="M223" i="10" s="1"/>
  <c r="L134" i="10"/>
  <c r="L223" i="10" s="1"/>
  <c r="J134" i="10"/>
  <c r="J223" i="10" s="1"/>
  <c r="I134" i="10"/>
  <c r="I223" i="10" s="1"/>
  <c r="H134" i="10"/>
  <c r="H223" i="10" s="1"/>
  <c r="V133" i="10"/>
  <c r="V222" i="10" s="1"/>
  <c r="U133" i="10"/>
  <c r="U222" i="10" s="1"/>
  <c r="T133" i="10"/>
  <c r="T222" i="10" s="1"/>
  <c r="R133" i="10"/>
  <c r="R222" i="10" s="1"/>
  <c r="Q133" i="10"/>
  <c r="Q222" i="10" s="1"/>
  <c r="P133" i="10"/>
  <c r="P222" i="10" s="1"/>
  <c r="N133" i="10"/>
  <c r="N222" i="10" s="1"/>
  <c r="M133" i="10"/>
  <c r="M222" i="10" s="1"/>
  <c r="L133" i="10"/>
  <c r="L222" i="10" s="1"/>
  <c r="J133" i="10"/>
  <c r="J222" i="10" s="1"/>
  <c r="I133" i="10"/>
  <c r="I222" i="10" s="1"/>
  <c r="H133" i="10"/>
  <c r="H222" i="10" s="1"/>
  <c r="V132" i="10"/>
  <c r="V221" i="10" s="1"/>
  <c r="U132" i="10"/>
  <c r="U221" i="10" s="1"/>
  <c r="T132" i="10"/>
  <c r="T221" i="10" s="1"/>
  <c r="R132" i="10"/>
  <c r="R221" i="10" s="1"/>
  <c r="Q132" i="10"/>
  <c r="Q221" i="10" s="1"/>
  <c r="P132" i="10"/>
  <c r="P221" i="10" s="1"/>
  <c r="N132" i="10"/>
  <c r="N221" i="10" s="1"/>
  <c r="M132" i="10"/>
  <c r="M221" i="10" s="1"/>
  <c r="L132" i="10"/>
  <c r="L221" i="10" s="1"/>
  <c r="J132" i="10"/>
  <c r="J221" i="10" s="1"/>
  <c r="I132" i="10"/>
  <c r="I221" i="10" s="1"/>
  <c r="H132" i="10"/>
  <c r="H221" i="10" s="1"/>
  <c r="V131" i="10"/>
  <c r="V220" i="10" s="1"/>
  <c r="U131" i="10"/>
  <c r="U220" i="10" s="1"/>
  <c r="T131" i="10"/>
  <c r="T220" i="10" s="1"/>
  <c r="R131" i="10"/>
  <c r="R220" i="10" s="1"/>
  <c r="Q131" i="10"/>
  <c r="Q220" i="10" s="1"/>
  <c r="P131" i="10"/>
  <c r="P220" i="10" s="1"/>
  <c r="N131" i="10"/>
  <c r="N220" i="10" s="1"/>
  <c r="M131" i="10"/>
  <c r="M220" i="10" s="1"/>
  <c r="L131" i="10"/>
  <c r="L220" i="10" s="1"/>
  <c r="J131" i="10"/>
  <c r="J220" i="10" s="1"/>
  <c r="I131" i="10"/>
  <c r="I220" i="10" s="1"/>
  <c r="H131" i="10"/>
  <c r="H220" i="10" s="1"/>
  <c r="V130" i="10"/>
  <c r="V219" i="10" s="1"/>
  <c r="U130" i="10"/>
  <c r="U219" i="10" s="1"/>
  <c r="T130" i="10"/>
  <c r="T219" i="10" s="1"/>
  <c r="R130" i="10"/>
  <c r="R219" i="10" s="1"/>
  <c r="Q130" i="10"/>
  <c r="Q219" i="10" s="1"/>
  <c r="P130" i="10"/>
  <c r="P219" i="10" s="1"/>
  <c r="N130" i="10"/>
  <c r="N219" i="10" s="1"/>
  <c r="M130" i="10"/>
  <c r="M219" i="10" s="1"/>
  <c r="L130" i="10"/>
  <c r="L219" i="10" s="1"/>
  <c r="J130" i="10"/>
  <c r="J219" i="10" s="1"/>
  <c r="I130" i="10"/>
  <c r="I219" i="10" s="1"/>
  <c r="H130" i="10"/>
  <c r="H219" i="10" s="1"/>
  <c r="V128" i="10"/>
  <c r="V218" i="10" s="1"/>
  <c r="U128" i="10"/>
  <c r="U218" i="10" s="1"/>
  <c r="T128" i="10"/>
  <c r="T218" i="10" s="1"/>
  <c r="R128" i="10"/>
  <c r="R218" i="10" s="1"/>
  <c r="Q128" i="10"/>
  <c r="Q218" i="10" s="1"/>
  <c r="P128" i="10"/>
  <c r="P218" i="10" s="1"/>
  <c r="N128" i="10"/>
  <c r="N218" i="10" s="1"/>
  <c r="M128" i="10"/>
  <c r="M218" i="10" s="1"/>
  <c r="L128" i="10"/>
  <c r="L218" i="10" s="1"/>
  <c r="J128" i="10"/>
  <c r="J218" i="10" s="1"/>
  <c r="I128" i="10"/>
  <c r="I218" i="10" s="1"/>
  <c r="H128" i="10"/>
  <c r="H218" i="10" s="1"/>
  <c r="AB67" i="10"/>
  <c r="AC67" i="10"/>
  <c r="AD67" i="10"/>
  <c r="AB68" i="10"/>
  <c r="AC68" i="10"/>
  <c r="AD68" i="10"/>
  <c r="AB69" i="10"/>
  <c r="AC69" i="10"/>
  <c r="AD69" i="10"/>
  <c r="AA68" i="10"/>
  <c r="AA69" i="10"/>
  <c r="AA67" i="10"/>
  <c r="AB65" i="10"/>
  <c r="AC65" i="10"/>
  <c r="AD65" i="10"/>
  <c r="AA65" i="10"/>
  <c r="AB62" i="10"/>
  <c r="AC62" i="10"/>
  <c r="AD62" i="10"/>
  <c r="AB63" i="10"/>
  <c r="AC63" i="10"/>
  <c r="AD63" i="10"/>
  <c r="AA63" i="10"/>
  <c r="AA62" i="10"/>
  <c r="AB58" i="10"/>
  <c r="AC58" i="10"/>
  <c r="AD58" i="10"/>
  <c r="AB59" i="10"/>
  <c r="AC59" i="10"/>
  <c r="AD59" i="10"/>
  <c r="AB60" i="10"/>
  <c r="AC60" i="10"/>
  <c r="AD60" i="10"/>
  <c r="AB61" i="10"/>
  <c r="AC61" i="10"/>
  <c r="AD61" i="10"/>
  <c r="AA59" i="10"/>
  <c r="AA60" i="10"/>
  <c r="AA61" i="10"/>
  <c r="AA58" i="10"/>
  <c r="AB57" i="10"/>
  <c r="AC57" i="10"/>
  <c r="AD57" i="10"/>
  <c r="AA57" i="10"/>
  <c r="AB50" i="10"/>
  <c r="AC50" i="10"/>
  <c r="AD50" i="10"/>
  <c r="AB51" i="10"/>
  <c r="AC51" i="10"/>
  <c r="AD51" i="10"/>
  <c r="AA51" i="10"/>
  <c r="AA50" i="10"/>
  <c r="AB49" i="10"/>
  <c r="AC49" i="10"/>
  <c r="AD49" i="10"/>
  <c r="AA49" i="10"/>
  <c r="AB45" i="10"/>
  <c r="AC45" i="10"/>
  <c r="AD45" i="10"/>
  <c r="AB46" i="10"/>
  <c r="AC46" i="10"/>
  <c r="AD46" i="10"/>
  <c r="AA46" i="10"/>
  <c r="AA45" i="10"/>
  <c r="AB44" i="10"/>
  <c r="AC44" i="10"/>
  <c r="AD44" i="10"/>
  <c r="AA44" i="10"/>
  <c r="AB41" i="10"/>
  <c r="AC41" i="10"/>
  <c r="AD41" i="10"/>
  <c r="AB42" i="10"/>
  <c r="AC42" i="10"/>
  <c r="AD42" i="10"/>
  <c r="AA42" i="10"/>
  <c r="AA41" i="10"/>
  <c r="AB37" i="10"/>
  <c r="AC37" i="10"/>
  <c r="AD37" i="10"/>
  <c r="AB38" i="10"/>
  <c r="AC38" i="10"/>
  <c r="AD38" i="10"/>
  <c r="AB39" i="10"/>
  <c r="AC39" i="10"/>
  <c r="AD39" i="10"/>
  <c r="AB40" i="10"/>
  <c r="AC40" i="10"/>
  <c r="AD40" i="10"/>
  <c r="AA38" i="10"/>
  <c r="AA39" i="10"/>
  <c r="AA40" i="10"/>
  <c r="AA37" i="10"/>
  <c r="AB36" i="10"/>
  <c r="AC36" i="10"/>
  <c r="AD36" i="10"/>
  <c r="AA36" i="10"/>
  <c r="AA33" i="10"/>
  <c r="AB33" i="10"/>
  <c r="AC33" i="10"/>
  <c r="AD33" i="10"/>
  <c r="AB32" i="10"/>
  <c r="AC32" i="10"/>
  <c r="AD32" i="10"/>
  <c r="AA32" i="10"/>
  <c r="AB31" i="10"/>
  <c r="AC31" i="10"/>
  <c r="AD31" i="10"/>
  <c r="AA31" i="10"/>
  <c r="AA28" i="10"/>
  <c r="AB28" i="10"/>
  <c r="AC28" i="10"/>
  <c r="AD28" i="10"/>
  <c r="AB27" i="10"/>
  <c r="AC27" i="10"/>
  <c r="AD27" i="10"/>
  <c r="AA27" i="10"/>
  <c r="AB26" i="10"/>
  <c r="AC26" i="10"/>
  <c r="AD26" i="10"/>
  <c r="AA26" i="10"/>
  <c r="AA24" i="10"/>
  <c r="AB24" i="10"/>
  <c r="AC24" i="10"/>
  <c r="AD24" i="10"/>
  <c r="AB23" i="10"/>
  <c r="AC23" i="10"/>
  <c r="AD23" i="10"/>
  <c r="AA23" i="10"/>
  <c r="AD21" i="10"/>
  <c r="AC21" i="10"/>
  <c r="AB21" i="10"/>
  <c r="AA21" i="10"/>
  <c r="AA19" i="10"/>
  <c r="AB19" i="10"/>
  <c r="AC19" i="10"/>
  <c r="AD19" i="10"/>
  <c r="AB18" i="10"/>
  <c r="AC18" i="10"/>
  <c r="AD18" i="10"/>
  <c r="AA18" i="10"/>
  <c r="Z170" i="10" l="1"/>
  <c r="Z34" i="10" s="1"/>
  <c r="Z229" i="10"/>
  <c r="Z169" i="10"/>
  <c r="Z48" i="10" s="1"/>
  <c r="Z228" i="10"/>
  <c r="Z163" i="10"/>
  <c r="Z56" i="10" s="1"/>
  <c r="Z222" i="10"/>
  <c r="X158" i="10"/>
  <c r="X52" i="10" s="1"/>
  <c r="X218" i="10"/>
  <c r="X162" i="10"/>
  <c r="X55" i="10" s="1"/>
  <c r="X221" i="10"/>
  <c r="Y169" i="10"/>
  <c r="Y48" i="10" s="1"/>
  <c r="Y228" i="10"/>
  <c r="Y163" i="10"/>
  <c r="Y56" i="10" s="1"/>
  <c r="Y222" i="10"/>
  <c r="X173" i="10"/>
  <c r="X71" i="10" s="1"/>
  <c r="X232" i="10"/>
  <c r="X161" i="10"/>
  <c r="X54" i="10" s="1"/>
  <c r="X220" i="10"/>
  <c r="Z162" i="10"/>
  <c r="Z55" i="10" s="1"/>
  <c r="Z221" i="10"/>
  <c r="X172" i="10"/>
  <c r="X70" i="10" s="1"/>
  <c r="X231" i="10"/>
  <c r="X160" i="10"/>
  <c r="X53" i="10" s="1"/>
  <c r="X219" i="10"/>
  <c r="Y168" i="10"/>
  <c r="Y227" i="10"/>
  <c r="Y162" i="10"/>
  <c r="Y55" i="10" s="1"/>
  <c r="Y221" i="10"/>
  <c r="X171" i="10"/>
  <c r="X35" i="10" s="1"/>
  <c r="X230" i="10"/>
  <c r="Z173" i="10"/>
  <c r="Z71" i="10" s="1"/>
  <c r="Z232" i="10"/>
  <c r="Z167" i="10"/>
  <c r="Z30" i="10" s="1"/>
  <c r="Z226" i="10"/>
  <c r="Z161" i="10"/>
  <c r="Z54" i="10" s="1"/>
  <c r="Z220" i="10"/>
  <c r="Y164" i="10"/>
  <c r="Y20" i="10" s="1"/>
  <c r="Y223" i="10"/>
  <c r="X170" i="10"/>
  <c r="X34" i="10" s="1"/>
  <c r="X229" i="10"/>
  <c r="Y173" i="10"/>
  <c r="Y71" i="10" s="1"/>
  <c r="Y232" i="10"/>
  <c r="Y167" i="10"/>
  <c r="Y30" i="10" s="1"/>
  <c r="Y226" i="10"/>
  <c r="Y161" i="10"/>
  <c r="Y54" i="10" s="1"/>
  <c r="Y220" i="10"/>
  <c r="X165" i="10"/>
  <c r="X25" i="10" s="1"/>
  <c r="X224" i="10"/>
  <c r="X164" i="10"/>
  <c r="X20" i="10" s="1"/>
  <c r="X223" i="10"/>
  <c r="X169" i="10"/>
  <c r="X48" i="10" s="1"/>
  <c r="X228" i="10"/>
  <c r="Z172" i="10"/>
  <c r="Z70" i="10" s="1"/>
  <c r="Z231" i="10"/>
  <c r="Z166" i="10"/>
  <c r="Z29" i="10" s="1"/>
  <c r="Z225" i="10"/>
  <c r="Z160" i="10"/>
  <c r="Z53" i="10" s="1"/>
  <c r="Z219" i="10"/>
  <c r="Y170" i="10"/>
  <c r="Y34" i="10" s="1"/>
  <c r="Y229" i="10"/>
  <c r="X168" i="10"/>
  <c r="X227" i="10"/>
  <c r="Y172" i="10"/>
  <c r="Y70" i="10" s="1"/>
  <c r="Y231" i="10"/>
  <c r="Y166" i="10"/>
  <c r="Y29" i="10" s="1"/>
  <c r="Y225" i="10"/>
  <c r="X167" i="10"/>
  <c r="X30" i="10" s="1"/>
  <c r="X226" i="10"/>
  <c r="Z171" i="10"/>
  <c r="Z35" i="10" s="1"/>
  <c r="Z230" i="10"/>
  <c r="Z165" i="10"/>
  <c r="Z25" i="10" s="1"/>
  <c r="Z224" i="10"/>
  <c r="Z158" i="10"/>
  <c r="Z52" i="10" s="1"/>
  <c r="Z218" i="10"/>
  <c r="X166" i="10"/>
  <c r="X29" i="10" s="1"/>
  <c r="X225" i="10"/>
  <c r="Y171" i="10"/>
  <c r="Y35" i="10" s="1"/>
  <c r="Y230" i="10"/>
  <c r="Y165" i="10"/>
  <c r="Y25" i="10" s="1"/>
  <c r="Y224" i="10"/>
  <c r="Z64" i="10"/>
  <c r="Y64" i="10"/>
  <c r="W141" i="10"/>
  <c r="W133" i="10"/>
  <c r="W131" i="10"/>
  <c r="W147" i="10"/>
  <c r="W139" i="10"/>
  <c r="W151" i="10"/>
  <c r="X177" i="10"/>
  <c r="X43" i="10" s="1"/>
  <c r="W128" i="10"/>
  <c r="W148" i="10"/>
  <c r="W155" i="10"/>
  <c r="W138" i="10"/>
  <c r="W134" i="10"/>
  <c r="W152" i="10"/>
  <c r="W130" i="10"/>
  <c r="W150" i="10"/>
  <c r="W146" i="10"/>
  <c r="Y180" i="10"/>
  <c r="W149" i="10"/>
  <c r="Y160" i="10"/>
  <c r="Y53" i="10" s="1"/>
  <c r="Y176" i="10"/>
  <c r="Z164" i="10"/>
  <c r="Z20" i="10" s="1"/>
  <c r="X163" i="10"/>
  <c r="X56" i="10" s="1"/>
  <c r="X181" i="10"/>
  <c r="Z168" i="10"/>
  <c r="W132" i="10"/>
  <c r="W140" i="10"/>
  <c r="Z179" i="10"/>
  <c r="Z43" i="10" s="1"/>
  <c r="W137" i="10"/>
  <c r="W143" i="10"/>
  <c r="W135" i="10"/>
  <c r="X182" i="10"/>
  <c r="W154" i="10"/>
  <c r="W153" i="10"/>
  <c r="W142" i="10"/>
  <c r="W136" i="10"/>
  <c r="E179" i="10"/>
  <c r="E180" i="10"/>
  <c r="V173" i="10"/>
  <c r="U173" i="10"/>
  <c r="T173" i="10"/>
  <c r="V172" i="10"/>
  <c r="U172" i="10"/>
  <c r="T172" i="10"/>
  <c r="V171" i="10"/>
  <c r="U171" i="10"/>
  <c r="T171" i="10"/>
  <c r="V170" i="10"/>
  <c r="V34" i="10" s="1"/>
  <c r="U170" i="10"/>
  <c r="U34" i="10" s="1"/>
  <c r="T170" i="10"/>
  <c r="T34" i="10" s="1"/>
  <c r="V169" i="10"/>
  <c r="U169" i="10"/>
  <c r="T169" i="10"/>
  <c r="V168" i="10"/>
  <c r="U168" i="10"/>
  <c r="T168" i="10"/>
  <c r="V167" i="10"/>
  <c r="V30" i="10" s="1"/>
  <c r="U167" i="10"/>
  <c r="U30" i="10" s="1"/>
  <c r="T167" i="10"/>
  <c r="T30" i="10" s="1"/>
  <c r="V166" i="10"/>
  <c r="V29" i="10" s="1"/>
  <c r="U166" i="10"/>
  <c r="U29" i="10" s="1"/>
  <c r="T166" i="10"/>
  <c r="T29" i="10" s="1"/>
  <c r="V165" i="10"/>
  <c r="V25" i="10" s="1"/>
  <c r="U165" i="10"/>
  <c r="U25" i="10" s="1"/>
  <c r="T165" i="10"/>
  <c r="T25" i="10" s="1"/>
  <c r="V164" i="10"/>
  <c r="V20" i="10" s="1"/>
  <c r="U164" i="10"/>
  <c r="U20" i="10" s="1"/>
  <c r="T164" i="10"/>
  <c r="T20" i="10" s="1"/>
  <c r="V163" i="10"/>
  <c r="U163" i="10"/>
  <c r="T163" i="10"/>
  <c r="V162" i="10"/>
  <c r="U162" i="10"/>
  <c r="T162" i="10"/>
  <c r="V161" i="10"/>
  <c r="U161" i="10"/>
  <c r="T161" i="10"/>
  <c r="V160" i="10"/>
  <c r="U160" i="10"/>
  <c r="T160" i="10"/>
  <c r="V158" i="10"/>
  <c r="U158" i="10"/>
  <c r="T158" i="10"/>
  <c r="R173" i="10"/>
  <c r="R71" i="10" s="1"/>
  <c r="Q173" i="10"/>
  <c r="Q71" i="10" s="1"/>
  <c r="P173" i="10"/>
  <c r="P71" i="10" s="1"/>
  <c r="R172" i="10"/>
  <c r="Q172" i="10"/>
  <c r="P172" i="10"/>
  <c r="R171" i="10"/>
  <c r="R35" i="10" s="1"/>
  <c r="Q171" i="10"/>
  <c r="Q35" i="10" s="1"/>
  <c r="P171" i="10"/>
  <c r="P35" i="10" s="1"/>
  <c r="R170" i="10"/>
  <c r="Q170" i="10"/>
  <c r="P170" i="10"/>
  <c r="R169" i="10"/>
  <c r="R48" i="10" s="1"/>
  <c r="Q169" i="10"/>
  <c r="Q48" i="10" s="1"/>
  <c r="P169" i="10"/>
  <c r="P48" i="10" s="1"/>
  <c r="R168" i="10"/>
  <c r="Q168" i="10"/>
  <c r="P168" i="10"/>
  <c r="R167" i="10"/>
  <c r="R30" i="10" s="1"/>
  <c r="Q167" i="10"/>
  <c r="Q30" i="10" s="1"/>
  <c r="P167" i="10"/>
  <c r="P30" i="10" s="1"/>
  <c r="R166" i="10"/>
  <c r="R29" i="10" s="1"/>
  <c r="Q166" i="10"/>
  <c r="Q29" i="10" s="1"/>
  <c r="P166" i="10"/>
  <c r="P29" i="10" s="1"/>
  <c r="R165" i="10"/>
  <c r="R25" i="10" s="1"/>
  <c r="Q165" i="10"/>
  <c r="Q25" i="10" s="1"/>
  <c r="P165" i="10"/>
  <c r="P25" i="10" s="1"/>
  <c r="R164" i="10"/>
  <c r="R20" i="10" s="1"/>
  <c r="Q164" i="10"/>
  <c r="Q20" i="10" s="1"/>
  <c r="P164" i="10"/>
  <c r="P20" i="10" s="1"/>
  <c r="R163" i="10"/>
  <c r="R56" i="10" s="1"/>
  <c r="Q163" i="10"/>
  <c r="Q56" i="10" s="1"/>
  <c r="P163" i="10"/>
  <c r="P56" i="10" s="1"/>
  <c r="R162" i="10"/>
  <c r="R55" i="10" s="1"/>
  <c r="Q162" i="10"/>
  <c r="Q55" i="10" s="1"/>
  <c r="P162" i="10"/>
  <c r="P55" i="10" s="1"/>
  <c r="R161" i="10"/>
  <c r="R54" i="10" s="1"/>
  <c r="Q161" i="10"/>
  <c r="Q54" i="10" s="1"/>
  <c r="P161" i="10"/>
  <c r="P54" i="10" s="1"/>
  <c r="R160" i="10"/>
  <c r="R53" i="10" s="1"/>
  <c r="Q160" i="10"/>
  <c r="Q53" i="10" s="1"/>
  <c r="P160" i="10"/>
  <c r="P53" i="10" s="1"/>
  <c r="R158" i="10"/>
  <c r="R52" i="10" s="1"/>
  <c r="Q158" i="10"/>
  <c r="Q52" i="10" s="1"/>
  <c r="P158" i="10"/>
  <c r="P52" i="10" s="1"/>
  <c r="N173" i="10"/>
  <c r="N71" i="10" s="1"/>
  <c r="M173" i="10"/>
  <c r="M71" i="10" s="1"/>
  <c r="L173" i="10"/>
  <c r="L71" i="10" s="1"/>
  <c r="N172" i="10"/>
  <c r="M172" i="10"/>
  <c r="L172" i="10"/>
  <c r="N171" i="10"/>
  <c r="N35" i="10" s="1"/>
  <c r="M171" i="10"/>
  <c r="M35" i="10" s="1"/>
  <c r="L171" i="10"/>
  <c r="L35" i="10" s="1"/>
  <c r="N170" i="10"/>
  <c r="M170" i="10"/>
  <c r="L170" i="10"/>
  <c r="N169" i="10"/>
  <c r="N48" i="10" s="1"/>
  <c r="M169" i="10"/>
  <c r="M48" i="10" s="1"/>
  <c r="L169" i="10"/>
  <c r="L48" i="10" s="1"/>
  <c r="N168" i="10"/>
  <c r="M168" i="10"/>
  <c r="L168" i="10"/>
  <c r="N167" i="10"/>
  <c r="N30" i="10" s="1"/>
  <c r="M167" i="10"/>
  <c r="M30" i="10" s="1"/>
  <c r="L167" i="10"/>
  <c r="L30" i="10" s="1"/>
  <c r="N166" i="10"/>
  <c r="N29" i="10" s="1"/>
  <c r="M166" i="10"/>
  <c r="M29" i="10" s="1"/>
  <c r="L166" i="10"/>
  <c r="L29" i="10" s="1"/>
  <c r="N165" i="10"/>
  <c r="N25" i="10" s="1"/>
  <c r="M165" i="10"/>
  <c r="M25" i="10" s="1"/>
  <c r="L165" i="10"/>
  <c r="L25" i="10" s="1"/>
  <c r="N164" i="10"/>
  <c r="N20" i="10" s="1"/>
  <c r="M164" i="10"/>
  <c r="M20" i="10" s="1"/>
  <c r="L164" i="10"/>
  <c r="L20" i="10" s="1"/>
  <c r="N163" i="10"/>
  <c r="N56" i="10" s="1"/>
  <c r="M163" i="10"/>
  <c r="M56" i="10" s="1"/>
  <c r="L163" i="10"/>
  <c r="L56" i="10" s="1"/>
  <c r="N162" i="10"/>
  <c r="N55" i="10" s="1"/>
  <c r="M162" i="10"/>
  <c r="M55" i="10" s="1"/>
  <c r="L162" i="10"/>
  <c r="L55" i="10" s="1"/>
  <c r="N161" i="10"/>
  <c r="N54" i="10" s="1"/>
  <c r="M161" i="10"/>
  <c r="M54" i="10" s="1"/>
  <c r="L161" i="10"/>
  <c r="L54" i="10" s="1"/>
  <c r="N160" i="10"/>
  <c r="N53" i="10" s="1"/>
  <c r="M160" i="10"/>
  <c r="M53" i="10" s="1"/>
  <c r="L160" i="10"/>
  <c r="L53" i="10" s="1"/>
  <c r="N158" i="10"/>
  <c r="N52" i="10" s="1"/>
  <c r="M158" i="10"/>
  <c r="M52" i="10" s="1"/>
  <c r="L158" i="10"/>
  <c r="L52" i="10" s="1"/>
  <c r="I158" i="10"/>
  <c r="I52" i="10" s="1"/>
  <c r="J158" i="10"/>
  <c r="J52" i="10" s="1"/>
  <c r="I160" i="10"/>
  <c r="I53" i="10" s="1"/>
  <c r="J160" i="10"/>
  <c r="J53" i="10" s="1"/>
  <c r="I161" i="10"/>
  <c r="I54" i="10" s="1"/>
  <c r="J161" i="10"/>
  <c r="J54" i="10" s="1"/>
  <c r="I162" i="10"/>
  <c r="I55" i="10" s="1"/>
  <c r="J162" i="10"/>
  <c r="J55" i="10" s="1"/>
  <c r="I163" i="10"/>
  <c r="I56" i="10" s="1"/>
  <c r="J163" i="10"/>
  <c r="J56" i="10" s="1"/>
  <c r="I164" i="10"/>
  <c r="J164" i="10"/>
  <c r="I165" i="10"/>
  <c r="J165" i="10"/>
  <c r="I166" i="10"/>
  <c r="J166" i="10"/>
  <c r="I167" i="10"/>
  <c r="I30" i="10" s="1"/>
  <c r="J167" i="10"/>
  <c r="J30" i="10" s="1"/>
  <c r="I168" i="10"/>
  <c r="J168" i="10"/>
  <c r="I169" i="10"/>
  <c r="I48" i="10" s="1"/>
  <c r="J169" i="10"/>
  <c r="J48" i="10" s="1"/>
  <c r="I170" i="10"/>
  <c r="J170" i="10"/>
  <c r="J171" i="10"/>
  <c r="J35" i="10" s="1"/>
  <c r="I172" i="10"/>
  <c r="J172" i="10"/>
  <c r="I173" i="10"/>
  <c r="I71" i="10" s="1"/>
  <c r="J173" i="10"/>
  <c r="J71" i="10" s="1"/>
  <c r="H160" i="10"/>
  <c r="H53" i="10" s="1"/>
  <c r="H161" i="10"/>
  <c r="H54" i="10" s="1"/>
  <c r="H162" i="10"/>
  <c r="H55" i="10" s="1"/>
  <c r="H163" i="10"/>
  <c r="H56" i="10" s="1"/>
  <c r="H164" i="10"/>
  <c r="H165" i="10"/>
  <c r="H166" i="10"/>
  <c r="H167" i="10"/>
  <c r="H30" i="10" s="1"/>
  <c r="H168" i="10"/>
  <c r="H169" i="10"/>
  <c r="H48" i="10" s="1"/>
  <c r="H170" i="10"/>
  <c r="H171" i="10"/>
  <c r="H35" i="10" s="1"/>
  <c r="H172" i="10"/>
  <c r="H173" i="10"/>
  <c r="H71" i="10" s="1"/>
  <c r="H158" i="10"/>
  <c r="H52" i="10" s="1"/>
  <c r="W171" i="10" l="1"/>
  <c r="W35" i="10" s="1"/>
  <c r="W230" i="10"/>
  <c r="W164" i="10"/>
  <c r="W20" i="10" s="1"/>
  <c r="W223" i="10"/>
  <c r="W160" i="10"/>
  <c r="W53" i="10" s="1"/>
  <c r="W219" i="10"/>
  <c r="W166" i="10"/>
  <c r="W29" i="10" s="1"/>
  <c r="W225" i="10"/>
  <c r="W168" i="10"/>
  <c r="W227" i="10"/>
  <c r="W162" i="10"/>
  <c r="W55" i="10" s="1"/>
  <c r="W221" i="10"/>
  <c r="W182" i="10"/>
  <c r="W239" i="10"/>
  <c r="W172" i="10"/>
  <c r="W70" i="10" s="1"/>
  <c r="W231" i="10"/>
  <c r="W185" i="10"/>
  <c r="W242" i="10"/>
  <c r="W163" i="10"/>
  <c r="W56" i="10" s="1"/>
  <c r="W222" i="10"/>
  <c r="W183" i="10"/>
  <c r="W240" i="10"/>
  <c r="W178" i="10"/>
  <c r="W235" i="10"/>
  <c r="W161" i="10"/>
  <c r="W54" i="10" s="1"/>
  <c r="W220" i="10"/>
  <c r="W184" i="10"/>
  <c r="W241" i="10"/>
  <c r="W158" i="10"/>
  <c r="W52" i="10" s="1"/>
  <c r="W218" i="10"/>
  <c r="W165" i="10"/>
  <c r="W25" i="10" s="1"/>
  <c r="W224" i="10"/>
  <c r="W179" i="10"/>
  <c r="W236" i="10"/>
  <c r="W181" i="10"/>
  <c r="W64" i="10" s="1"/>
  <c r="W238" i="10"/>
  <c r="W180" i="10"/>
  <c r="W237" i="10"/>
  <c r="W170" i="10"/>
  <c r="W34" i="10" s="1"/>
  <c r="W229" i="10"/>
  <c r="W173" i="10"/>
  <c r="W71" i="10" s="1"/>
  <c r="W232" i="10"/>
  <c r="W169" i="10"/>
  <c r="W48" i="10" s="1"/>
  <c r="W228" i="10"/>
  <c r="W167" i="10"/>
  <c r="W30" i="10" s="1"/>
  <c r="W226" i="10"/>
  <c r="W176" i="10"/>
  <c r="W43" i="10" s="1"/>
  <c r="W233" i="10"/>
  <c r="W177" i="10"/>
  <c r="W234" i="10"/>
  <c r="AH53" i="10"/>
  <c r="V53" i="10"/>
  <c r="AH70" i="10"/>
  <c r="V70" i="10"/>
  <c r="Y43" i="10"/>
  <c r="AF54" i="10"/>
  <c r="T54" i="10"/>
  <c r="AF48" i="10"/>
  <c r="T48" i="10"/>
  <c r="AF71" i="10"/>
  <c r="T71" i="10"/>
  <c r="AG54" i="10"/>
  <c r="U54" i="10"/>
  <c r="AG48" i="10"/>
  <c r="U48" i="10"/>
  <c r="AG71" i="10"/>
  <c r="U71" i="10"/>
  <c r="AH54" i="10"/>
  <c r="V54" i="10"/>
  <c r="AH48" i="10"/>
  <c r="V48" i="10"/>
  <c r="AH71" i="10"/>
  <c r="V71" i="10"/>
  <c r="AF55" i="10"/>
  <c r="T55" i="10"/>
  <c r="AG55" i="10"/>
  <c r="U55" i="10"/>
  <c r="AH55" i="10"/>
  <c r="V55" i="10"/>
  <c r="AF52" i="10"/>
  <c r="T52" i="10"/>
  <c r="AF56" i="10"/>
  <c r="T56" i="10"/>
  <c r="AF35" i="10"/>
  <c r="T35" i="10"/>
  <c r="AG52" i="10"/>
  <c r="U52" i="10"/>
  <c r="AG56" i="10"/>
  <c r="U56" i="10"/>
  <c r="AG35" i="10"/>
  <c r="U35" i="10"/>
  <c r="AH52" i="10"/>
  <c r="V52" i="10"/>
  <c r="AH56" i="10"/>
  <c r="V56" i="10"/>
  <c r="AH35" i="10"/>
  <c r="V35" i="10"/>
  <c r="X64" i="10"/>
  <c r="AF53" i="10"/>
  <c r="T53" i="10"/>
  <c r="AF70" i="10"/>
  <c r="T70" i="10"/>
  <c r="AG53" i="10"/>
  <c r="U53" i="10"/>
  <c r="AG70" i="10"/>
  <c r="U70" i="10"/>
  <c r="G141" i="10"/>
  <c r="G230" i="10" s="1"/>
  <c r="I171" i="10"/>
  <c r="I35" i="10" s="1"/>
  <c r="K135" i="10"/>
  <c r="K224" i="10" s="1"/>
  <c r="K142" i="10"/>
  <c r="S133" i="10"/>
  <c r="S136" i="10"/>
  <c r="S225" i="10" s="1"/>
  <c r="S138" i="10"/>
  <c r="S227" i="10" s="1"/>
  <c r="S141" i="10"/>
  <c r="S230" i="10" s="1"/>
  <c r="S128" i="10"/>
  <c r="S142" i="10"/>
  <c r="S231" i="10" s="1"/>
  <c r="G140" i="10"/>
  <c r="G130" i="10"/>
  <c r="O135" i="10"/>
  <c r="O224" i="10" s="1"/>
  <c r="G137" i="10"/>
  <c r="K132" i="10"/>
  <c r="K221" i="10" s="1"/>
  <c r="K140" i="10"/>
  <c r="S140" i="10"/>
  <c r="O142" i="10"/>
  <c r="K134" i="10"/>
  <c r="K223" i="10" s="1"/>
  <c r="G142" i="10"/>
  <c r="K143" i="10"/>
  <c r="O133" i="10"/>
  <c r="O136" i="10"/>
  <c r="O225" i="10" s="1"/>
  <c r="O141" i="10"/>
  <c r="O230" i="10" s="1"/>
  <c r="S134" i="10"/>
  <c r="S223" i="10" s="1"/>
  <c r="G133" i="10"/>
  <c r="K130" i="10"/>
  <c r="K138" i="10"/>
  <c r="K227" i="10" s="1"/>
  <c r="O134" i="10"/>
  <c r="O223" i="10" s="1"/>
  <c r="S135" i="10"/>
  <c r="S224" i="10" s="1"/>
  <c r="S143" i="10"/>
  <c r="K131" i="10"/>
  <c r="K139" i="10"/>
  <c r="O143" i="10"/>
  <c r="K137" i="10"/>
  <c r="S131" i="10"/>
  <c r="S139" i="10"/>
  <c r="G143" i="10"/>
  <c r="G139" i="10"/>
  <c r="G131" i="10"/>
  <c r="O128" i="10"/>
  <c r="O137" i="10"/>
  <c r="O140" i="10"/>
  <c r="K133" i="10"/>
  <c r="K136" i="10"/>
  <c r="K225" i="10" s="1"/>
  <c r="K141" i="10"/>
  <c r="K230" i="10" s="1"/>
  <c r="O138" i="10"/>
  <c r="O227" i="10" s="1"/>
  <c r="O130" i="10"/>
  <c r="S137" i="10"/>
  <c r="O131" i="10"/>
  <c r="O139" i="10"/>
  <c r="G128" i="10"/>
  <c r="S130" i="10"/>
  <c r="K128" i="10"/>
  <c r="S147" i="10"/>
  <c r="S234" i="10" s="1"/>
  <c r="S152" i="10"/>
  <c r="S239" i="10" s="1"/>
  <c r="S155" i="10"/>
  <c r="S242" i="10" s="1"/>
  <c r="G135" i="10"/>
  <c r="G224" i="10" s="1"/>
  <c r="O147" i="10"/>
  <c r="O234" i="10" s="1"/>
  <c r="S154" i="10"/>
  <c r="S241" i="10" s="1"/>
  <c r="S150" i="10"/>
  <c r="S237" i="10" s="1"/>
  <c r="G134" i="10"/>
  <c r="G223" i="10" s="1"/>
  <c r="G136" i="10"/>
  <c r="G225" i="10" s="1"/>
  <c r="O146" i="10"/>
  <c r="O233" i="10" s="1"/>
  <c r="O150" i="10"/>
  <c r="O237" i="10" s="1"/>
  <c r="O153" i="10"/>
  <c r="O240" i="10" s="1"/>
  <c r="S153" i="10"/>
  <c r="S240" i="10" s="1"/>
  <c r="S146" i="10"/>
  <c r="S233" i="10" s="1"/>
  <c r="O151" i="10"/>
  <c r="O238" i="10" s="1"/>
  <c r="S151" i="10"/>
  <c r="S238" i="10" s="1"/>
  <c r="O148" i="10"/>
  <c r="O235" i="10" s="1"/>
  <c r="O154" i="10"/>
  <c r="O241" i="10" s="1"/>
  <c r="S148" i="10"/>
  <c r="S235" i="10" s="1"/>
  <c r="O152" i="10"/>
  <c r="O239" i="10" s="1"/>
  <c r="S149" i="10"/>
  <c r="S236" i="10" s="1"/>
  <c r="O149" i="10"/>
  <c r="O236" i="10" s="1"/>
  <c r="S132" i="10"/>
  <c r="S221" i="10" s="1"/>
  <c r="U184" i="10"/>
  <c r="T184" i="10"/>
  <c r="U182" i="10"/>
  <c r="T182" i="10"/>
  <c r="U180" i="10"/>
  <c r="T180" i="10"/>
  <c r="U178" i="10"/>
  <c r="T178" i="10"/>
  <c r="U176" i="10"/>
  <c r="T176" i="10"/>
  <c r="V185" i="10"/>
  <c r="U185" i="10"/>
  <c r="T185" i="10"/>
  <c r="V184" i="10"/>
  <c r="V183" i="10"/>
  <c r="U183" i="10"/>
  <c r="T183" i="10"/>
  <c r="V182" i="10"/>
  <c r="V181" i="10"/>
  <c r="U181" i="10"/>
  <c r="T181" i="10"/>
  <c r="V180" i="10"/>
  <c r="V179" i="10"/>
  <c r="U179" i="10"/>
  <c r="T179" i="10"/>
  <c r="V178" i="10"/>
  <c r="V177" i="10"/>
  <c r="U177" i="10"/>
  <c r="T177" i="10"/>
  <c r="V176" i="10"/>
  <c r="U43" i="10" l="1"/>
  <c r="T43" i="10"/>
  <c r="U64" i="10"/>
  <c r="T64" i="10"/>
  <c r="V64" i="10"/>
  <c r="V43" i="10"/>
  <c r="K158" i="10"/>
  <c r="K52" i="10" s="1"/>
  <c r="K218" i="10"/>
  <c r="G173" i="10"/>
  <c r="G71" i="10" s="1"/>
  <c r="G232" i="10"/>
  <c r="O163" i="10"/>
  <c r="O56" i="10" s="1"/>
  <c r="O222" i="10"/>
  <c r="G167" i="10"/>
  <c r="G30" i="10" s="1"/>
  <c r="G226" i="10"/>
  <c r="O160" i="10"/>
  <c r="O53" i="10" s="1"/>
  <c r="O219" i="10"/>
  <c r="K170" i="10"/>
  <c r="K229" i="10"/>
  <c r="S160" i="10"/>
  <c r="S53" i="10" s="1"/>
  <c r="S219" i="10"/>
  <c r="S169" i="10"/>
  <c r="S48" i="10" s="1"/>
  <c r="S228" i="10"/>
  <c r="K173" i="10"/>
  <c r="K71" i="10" s="1"/>
  <c r="K232" i="10"/>
  <c r="S163" i="10"/>
  <c r="S56" i="10" s="1"/>
  <c r="S222" i="10"/>
  <c r="S173" i="10"/>
  <c r="S71" i="10" s="1"/>
  <c r="S232" i="10"/>
  <c r="G158" i="10"/>
  <c r="G52" i="10" s="1"/>
  <c r="G218" i="10"/>
  <c r="K163" i="10"/>
  <c r="K56" i="10" s="1"/>
  <c r="K222" i="10"/>
  <c r="S161" i="10"/>
  <c r="S54" i="10" s="1"/>
  <c r="S220" i="10"/>
  <c r="G172" i="10"/>
  <c r="G231" i="10"/>
  <c r="G160" i="10"/>
  <c r="G53" i="10" s="1"/>
  <c r="G219" i="10"/>
  <c r="K172" i="10"/>
  <c r="K231" i="10"/>
  <c r="O170" i="10"/>
  <c r="O229" i="10"/>
  <c r="O161" i="10"/>
  <c r="O54" i="10" s="1"/>
  <c r="O220" i="10"/>
  <c r="O167" i="10"/>
  <c r="O30" i="10" s="1"/>
  <c r="O226" i="10"/>
  <c r="O173" i="10"/>
  <c r="O71" i="10" s="1"/>
  <c r="O232" i="10"/>
  <c r="G163" i="10"/>
  <c r="G56" i="10" s="1"/>
  <c r="G222" i="10"/>
  <c r="O172" i="10"/>
  <c r="O231" i="10"/>
  <c r="G161" i="10"/>
  <c r="G54" i="10" s="1"/>
  <c r="G220" i="10"/>
  <c r="K161" i="10"/>
  <c r="K54" i="10" s="1"/>
  <c r="K220" i="10"/>
  <c r="G169" i="10"/>
  <c r="G48" i="10" s="1"/>
  <c r="G228" i="10"/>
  <c r="O169" i="10"/>
  <c r="O48" i="10" s="1"/>
  <c r="O228" i="10"/>
  <c r="K167" i="10"/>
  <c r="K30" i="10" s="1"/>
  <c r="K226" i="10"/>
  <c r="K160" i="10"/>
  <c r="K53" i="10" s="1"/>
  <c r="K219" i="10"/>
  <c r="G170" i="10"/>
  <c r="G229" i="10"/>
  <c r="S167" i="10"/>
  <c r="S30" i="10" s="1"/>
  <c r="S226" i="10"/>
  <c r="O158" i="10"/>
  <c r="O52" i="10" s="1"/>
  <c r="O218" i="10"/>
  <c r="K169" i="10"/>
  <c r="K48" i="10" s="1"/>
  <c r="K228" i="10"/>
  <c r="S170" i="10"/>
  <c r="S34" i="10" s="1"/>
  <c r="S229" i="10"/>
  <c r="S158" i="10"/>
  <c r="S52" i="10" s="1"/>
  <c r="S218" i="10"/>
  <c r="S165" i="10"/>
  <c r="S25" i="10" s="1"/>
  <c r="S166" i="10"/>
  <c r="S29" i="10" s="1"/>
  <c r="S171" i="10"/>
  <c r="S35" i="10" s="1"/>
  <c r="S168" i="10"/>
  <c r="S162" i="10"/>
  <c r="S55" i="10" s="1"/>
  <c r="S176" i="10"/>
  <c r="S172" i="10"/>
  <c r="S70" i="10" s="1"/>
  <c r="S164" i="10"/>
  <c r="S20" i="10" s="1"/>
  <c r="O171" i="10"/>
  <c r="O35" i="10" s="1"/>
  <c r="O166" i="10"/>
  <c r="O29" i="10" s="1"/>
  <c r="G164" i="10"/>
  <c r="K171" i="10"/>
  <c r="K35" i="10" s="1"/>
  <c r="K166" i="10"/>
  <c r="K29" i="10" s="1"/>
  <c r="O164" i="10"/>
  <c r="O20" i="10" s="1"/>
  <c r="O165" i="10"/>
  <c r="O25" i="10" s="1"/>
  <c r="G166" i="10"/>
  <c r="K162" i="10"/>
  <c r="K55" i="10" s="1"/>
  <c r="K164" i="10"/>
  <c r="K20" i="10" s="1"/>
  <c r="K165" i="10"/>
  <c r="K25" i="10" s="1"/>
  <c r="G165" i="10"/>
  <c r="O168" i="10"/>
  <c r="K168" i="10"/>
  <c r="G171" i="10"/>
  <c r="G35" i="10" s="1"/>
  <c r="AE55" i="10" l="1"/>
  <c r="AE70" i="10"/>
  <c r="AE54" i="10"/>
  <c r="AE48" i="10"/>
  <c r="AE35" i="10"/>
  <c r="AE52" i="10"/>
  <c r="AE56" i="10"/>
  <c r="D124" i="5" l="1"/>
  <c r="E124" i="5"/>
  <c r="F124" i="5"/>
  <c r="G124" i="5"/>
  <c r="H124" i="5"/>
  <c r="I124" i="5"/>
  <c r="J124" i="5"/>
  <c r="K124" i="5"/>
  <c r="L124" i="5"/>
  <c r="M124" i="5"/>
  <c r="N124" i="5"/>
  <c r="O124" i="5"/>
  <c r="P124" i="5"/>
  <c r="Q124" i="5"/>
  <c r="R124" i="5"/>
  <c r="S124" i="5"/>
  <c r="T124" i="5"/>
  <c r="D125" i="5"/>
  <c r="E125" i="5"/>
  <c r="F125" i="5"/>
  <c r="G125" i="5"/>
  <c r="H125" i="5"/>
  <c r="I125" i="5"/>
  <c r="J125" i="5"/>
  <c r="K125" i="5"/>
  <c r="L125" i="5"/>
  <c r="M125" i="5"/>
  <c r="N125" i="5"/>
  <c r="O125" i="5"/>
  <c r="P125" i="5"/>
  <c r="Q125" i="5"/>
  <c r="R125" i="5"/>
  <c r="S125" i="5"/>
  <c r="T125" i="5"/>
  <c r="D126" i="5"/>
  <c r="E126" i="5"/>
  <c r="F126" i="5"/>
  <c r="G126" i="5"/>
  <c r="H126" i="5"/>
  <c r="I126" i="5"/>
  <c r="J126" i="5"/>
  <c r="K126" i="5"/>
  <c r="L126" i="5"/>
  <c r="M126" i="5"/>
  <c r="N126" i="5"/>
  <c r="O126" i="5"/>
  <c r="P126" i="5"/>
  <c r="Q126" i="5"/>
  <c r="R126" i="5"/>
  <c r="S126" i="5"/>
  <c r="T126" i="5"/>
  <c r="D127" i="5"/>
  <c r="E127" i="5"/>
  <c r="F127" i="5"/>
  <c r="G127" i="5"/>
  <c r="H127" i="5"/>
  <c r="I127" i="5"/>
  <c r="J127" i="5"/>
  <c r="K127" i="5"/>
  <c r="L127" i="5"/>
  <c r="M127" i="5"/>
  <c r="N127" i="5"/>
  <c r="O127" i="5"/>
  <c r="P127" i="5"/>
  <c r="Q127" i="5"/>
  <c r="R127" i="5"/>
  <c r="S127" i="5"/>
  <c r="T127" i="5"/>
  <c r="D128" i="5"/>
  <c r="E128" i="5"/>
  <c r="F128" i="5"/>
  <c r="G128" i="5"/>
  <c r="H128" i="5"/>
  <c r="I128" i="5"/>
  <c r="J128" i="5"/>
  <c r="K128" i="5"/>
  <c r="L128" i="5"/>
  <c r="M128" i="5"/>
  <c r="N128" i="5"/>
  <c r="O128" i="5"/>
  <c r="P128" i="5"/>
  <c r="Q128" i="5"/>
  <c r="R128" i="5"/>
  <c r="S128" i="5"/>
  <c r="T128" i="5"/>
  <c r="D129" i="5"/>
  <c r="E129" i="5"/>
  <c r="F129" i="5"/>
  <c r="G129" i="5"/>
  <c r="H129" i="5"/>
  <c r="I129" i="5"/>
  <c r="J129" i="5"/>
  <c r="K129" i="5"/>
  <c r="L129" i="5"/>
  <c r="M129" i="5"/>
  <c r="N129" i="5"/>
  <c r="O129" i="5"/>
  <c r="P129" i="5"/>
  <c r="Q129" i="5"/>
  <c r="R129" i="5"/>
  <c r="S129" i="5"/>
  <c r="T129" i="5"/>
  <c r="D130" i="5"/>
  <c r="E130" i="5"/>
  <c r="F130" i="5"/>
  <c r="G130" i="5"/>
  <c r="H130" i="5"/>
  <c r="I130" i="5"/>
  <c r="J130" i="5"/>
  <c r="K130" i="5"/>
  <c r="L130" i="5"/>
  <c r="M130" i="5"/>
  <c r="N130" i="5"/>
  <c r="O130" i="5"/>
  <c r="P130" i="5"/>
  <c r="Q130" i="5"/>
  <c r="R130" i="5"/>
  <c r="S130" i="5"/>
  <c r="T130" i="5"/>
  <c r="D131" i="5"/>
  <c r="E131" i="5"/>
  <c r="F131" i="5"/>
  <c r="G131" i="5"/>
  <c r="H131" i="5"/>
  <c r="I131" i="5"/>
  <c r="J131" i="5"/>
  <c r="K131" i="5"/>
  <c r="L131" i="5"/>
  <c r="M131" i="5"/>
  <c r="N131" i="5"/>
  <c r="O131" i="5"/>
  <c r="P131" i="5"/>
  <c r="Q131" i="5"/>
  <c r="R131" i="5"/>
  <c r="S131" i="5"/>
  <c r="T131" i="5"/>
  <c r="D132" i="5"/>
  <c r="E132" i="5"/>
  <c r="F132" i="5"/>
  <c r="G132" i="5"/>
  <c r="H132" i="5"/>
  <c r="I132" i="5"/>
  <c r="J132" i="5"/>
  <c r="K132" i="5"/>
  <c r="L132" i="5"/>
  <c r="M132" i="5"/>
  <c r="N132" i="5"/>
  <c r="O132" i="5"/>
  <c r="P132" i="5"/>
  <c r="Q132" i="5"/>
  <c r="R132" i="5"/>
  <c r="S132" i="5"/>
  <c r="T132" i="5"/>
  <c r="D133" i="5"/>
  <c r="E133" i="5"/>
  <c r="F133" i="5"/>
  <c r="G133" i="5"/>
  <c r="H133" i="5"/>
  <c r="I133" i="5"/>
  <c r="J133" i="5"/>
  <c r="K133" i="5"/>
  <c r="L133" i="5"/>
  <c r="M133" i="5"/>
  <c r="N133" i="5"/>
  <c r="O133" i="5"/>
  <c r="P133" i="5"/>
  <c r="Q133" i="5"/>
  <c r="R133" i="5"/>
  <c r="S133" i="5"/>
  <c r="T133" i="5"/>
  <c r="D134" i="5"/>
  <c r="E134" i="5"/>
  <c r="F134" i="5"/>
  <c r="G134" i="5"/>
  <c r="H134" i="5"/>
  <c r="I134" i="5"/>
  <c r="J134" i="5"/>
  <c r="K134" i="5"/>
  <c r="L134" i="5"/>
  <c r="M134" i="5"/>
  <c r="N134" i="5"/>
  <c r="O134" i="5"/>
  <c r="P134" i="5"/>
  <c r="Q134" i="5"/>
  <c r="R134" i="5"/>
  <c r="S134" i="5"/>
  <c r="T134" i="5"/>
  <c r="D135" i="5"/>
  <c r="E135" i="5"/>
  <c r="F135" i="5"/>
  <c r="G135" i="5"/>
  <c r="H135" i="5"/>
  <c r="I135" i="5"/>
  <c r="J135" i="5"/>
  <c r="K135" i="5"/>
  <c r="L135" i="5"/>
  <c r="M135" i="5"/>
  <c r="N135" i="5"/>
  <c r="O135" i="5"/>
  <c r="P135" i="5"/>
  <c r="Q135" i="5"/>
  <c r="R135" i="5"/>
  <c r="S135" i="5"/>
  <c r="T135" i="5"/>
  <c r="D136" i="5"/>
  <c r="E136" i="5"/>
  <c r="F136" i="5"/>
  <c r="G136" i="5"/>
  <c r="H136" i="5"/>
  <c r="I136" i="5"/>
  <c r="J136" i="5"/>
  <c r="K136" i="5"/>
  <c r="L136" i="5"/>
  <c r="M136" i="5"/>
  <c r="N136" i="5"/>
  <c r="O136" i="5"/>
  <c r="P136" i="5"/>
  <c r="Q136" i="5"/>
  <c r="R136" i="5"/>
  <c r="S136" i="5"/>
  <c r="T136" i="5"/>
  <c r="D137" i="5"/>
  <c r="E137" i="5"/>
  <c r="F137" i="5"/>
  <c r="G137" i="5"/>
  <c r="H137" i="5"/>
  <c r="I137" i="5"/>
  <c r="J137" i="5"/>
  <c r="K137" i="5"/>
  <c r="L137" i="5"/>
  <c r="M137" i="5"/>
  <c r="N137" i="5"/>
  <c r="O137" i="5"/>
  <c r="P137" i="5"/>
  <c r="Q137" i="5"/>
  <c r="R137" i="5"/>
  <c r="S137" i="5"/>
  <c r="T137" i="5"/>
  <c r="C125" i="5"/>
  <c r="C126" i="5"/>
  <c r="C127" i="5"/>
  <c r="C128" i="5"/>
  <c r="C129" i="5"/>
  <c r="C130" i="5"/>
  <c r="C131" i="5"/>
  <c r="C132" i="5"/>
  <c r="C133" i="5"/>
  <c r="C134" i="5"/>
  <c r="C135" i="5"/>
  <c r="C136" i="5"/>
  <c r="C137" i="5"/>
  <c r="C124" i="5"/>
  <c r="C116" i="5"/>
  <c r="D116" i="5"/>
  <c r="E116" i="5"/>
  <c r="F116" i="5"/>
  <c r="G116" i="5"/>
  <c r="H116" i="5"/>
  <c r="I116" i="5"/>
  <c r="J116" i="5"/>
  <c r="K116" i="5"/>
  <c r="L116" i="5"/>
  <c r="M116" i="5"/>
  <c r="N116" i="5"/>
  <c r="O116" i="5"/>
  <c r="P116" i="5"/>
  <c r="Q116" i="5"/>
  <c r="R116" i="5"/>
  <c r="S116" i="5"/>
  <c r="T116" i="5"/>
  <c r="U116" i="5"/>
  <c r="Z65" i="10"/>
  <c r="Y63" i="10"/>
  <c r="Z63" i="10"/>
  <c r="Z62" i="10"/>
  <c r="W23" i="10"/>
  <c r="X23" i="10"/>
  <c r="Y23" i="10"/>
  <c r="Z23" i="10"/>
  <c r="W24" i="10"/>
  <c r="X24" i="10"/>
  <c r="Y24" i="10"/>
  <c r="Z24" i="10"/>
  <c r="W26" i="10"/>
  <c r="X26" i="10"/>
  <c r="Y26" i="10"/>
  <c r="Z26" i="10"/>
  <c r="W27" i="10"/>
  <c r="X27" i="10"/>
  <c r="Y27" i="10"/>
  <c r="Z27" i="10"/>
  <c r="W28" i="10"/>
  <c r="X28" i="10"/>
  <c r="Y28" i="10"/>
  <c r="Z28" i="10"/>
  <c r="W31" i="10"/>
  <c r="X31" i="10"/>
  <c r="Y31" i="10"/>
  <c r="Z31" i="10"/>
  <c r="W32" i="10"/>
  <c r="X32" i="10"/>
  <c r="Y32" i="10"/>
  <c r="Z32" i="10"/>
  <c r="W33" i="10"/>
  <c r="X33" i="10"/>
  <c r="Y33" i="10"/>
  <c r="Z33" i="10"/>
  <c r="W36" i="10"/>
  <c r="X36" i="10"/>
  <c r="Y36" i="10"/>
  <c r="Z36" i="10"/>
  <c r="W37" i="10"/>
  <c r="X37" i="10"/>
  <c r="Y37" i="10"/>
  <c r="Z37" i="10"/>
  <c r="W38" i="10"/>
  <c r="X38" i="10"/>
  <c r="Y38" i="10"/>
  <c r="Z38" i="10"/>
  <c r="W39" i="10"/>
  <c r="X39" i="10"/>
  <c r="Y39" i="10"/>
  <c r="Z39" i="10"/>
  <c r="W40" i="10"/>
  <c r="X40" i="10"/>
  <c r="Y40" i="10"/>
  <c r="Z40" i="10"/>
  <c r="W41" i="10"/>
  <c r="X41" i="10"/>
  <c r="Y41" i="10"/>
  <c r="Z41" i="10"/>
  <c r="W42" i="10"/>
  <c r="X42" i="10"/>
  <c r="Y42" i="10"/>
  <c r="Z42" i="10"/>
  <c r="W44" i="10"/>
  <c r="X44" i="10"/>
  <c r="Y44" i="10"/>
  <c r="Z44" i="10"/>
  <c r="W45" i="10"/>
  <c r="X45" i="10"/>
  <c r="Y45" i="10"/>
  <c r="Z45" i="10"/>
  <c r="W46" i="10"/>
  <c r="X46" i="10"/>
  <c r="Y46" i="10"/>
  <c r="Z46" i="10"/>
  <c r="W49" i="10"/>
  <c r="X49" i="10"/>
  <c r="Y49" i="10"/>
  <c r="Z49" i="10"/>
  <c r="W50" i="10"/>
  <c r="X50" i="10"/>
  <c r="Y50" i="10"/>
  <c r="Z50" i="10"/>
  <c r="W51" i="10"/>
  <c r="X51" i="10"/>
  <c r="Y51" i="10"/>
  <c r="Z51" i="10"/>
  <c r="W57" i="10"/>
  <c r="X57" i="10"/>
  <c r="Y57" i="10"/>
  <c r="Z57" i="10"/>
  <c r="W58" i="10"/>
  <c r="X58" i="10"/>
  <c r="Y58" i="10"/>
  <c r="Z58" i="10"/>
  <c r="W59" i="10"/>
  <c r="X59" i="10"/>
  <c r="Y59" i="10"/>
  <c r="Z59" i="10"/>
  <c r="W60" i="10"/>
  <c r="X60" i="10"/>
  <c r="Y60" i="10"/>
  <c r="Z60" i="10"/>
  <c r="W61" i="10"/>
  <c r="X61" i="10"/>
  <c r="Y61" i="10"/>
  <c r="Z61" i="10"/>
  <c r="W62" i="10"/>
  <c r="X62" i="10"/>
  <c r="Y62" i="10"/>
  <c r="W63" i="10"/>
  <c r="X63" i="10"/>
  <c r="W65" i="10"/>
  <c r="X65" i="10"/>
  <c r="Y65" i="10"/>
  <c r="Z69" i="10"/>
  <c r="Y69" i="10"/>
  <c r="X69" i="10"/>
  <c r="W69" i="10"/>
  <c r="Z68" i="10"/>
  <c r="Y68" i="10"/>
  <c r="X68" i="10"/>
  <c r="W68" i="10"/>
  <c r="Z67" i="10"/>
  <c r="Y67" i="10"/>
  <c r="X67" i="10"/>
  <c r="W67" i="10"/>
  <c r="Z21" i="10"/>
  <c r="Y21" i="10"/>
  <c r="X21" i="10"/>
  <c r="W21" i="10"/>
  <c r="Z19" i="10"/>
  <c r="Y19" i="10"/>
  <c r="X19" i="10"/>
  <c r="W19" i="10"/>
  <c r="Z18" i="10"/>
  <c r="Y18" i="10"/>
  <c r="X18" i="10"/>
  <c r="W18" i="10"/>
  <c r="U126" i="5" l="1"/>
  <c r="U127" i="5"/>
  <c r="U128" i="5"/>
  <c r="U129" i="5"/>
  <c r="U130" i="5"/>
  <c r="U131" i="5"/>
  <c r="U132" i="5"/>
  <c r="U133" i="5"/>
  <c r="U134" i="5"/>
  <c r="U135" i="5"/>
  <c r="U136" i="5"/>
  <c r="U137" i="5"/>
  <c r="U125" i="5"/>
  <c r="U124" i="5"/>
  <c r="D120" i="5"/>
  <c r="E120" i="5"/>
  <c r="F120" i="5"/>
  <c r="G120" i="5"/>
  <c r="H120" i="5"/>
  <c r="I120" i="5"/>
  <c r="J120" i="5"/>
  <c r="K120" i="5"/>
  <c r="L120" i="5"/>
  <c r="M120" i="5"/>
  <c r="N120" i="5"/>
  <c r="O120" i="5"/>
  <c r="P120" i="5"/>
  <c r="Q120" i="5"/>
  <c r="R120" i="5"/>
  <c r="S120" i="5"/>
  <c r="T120" i="5"/>
  <c r="U120" i="5"/>
  <c r="C120" i="5"/>
  <c r="D119" i="5"/>
  <c r="E119" i="5"/>
  <c r="F119" i="5"/>
  <c r="G119" i="5"/>
  <c r="H119" i="5"/>
  <c r="I119" i="5"/>
  <c r="J119" i="5"/>
  <c r="K119" i="5"/>
  <c r="L119" i="5"/>
  <c r="M119" i="5"/>
  <c r="N119" i="5"/>
  <c r="O119" i="5"/>
  <c r="P119" i="5"/>
  <c r="Q119" i="5"/>
  <c r="R119" i="5"/>
  <c r="S119" i="5"/>
  <c r="T119" i="5"/>
  <c r="U119" i="5"/>
  <c r="D115" i="5"/>
  <c r="E115" i="5"/>
  <c r="F115" i="5"/>
  <c r="G115" i="5"/>
  <c r="H115" i="5"/>
  <c r="I115" i="5"/>
  <c r="J115" i="5"/>
  <c r="K115" i="5"/>
  <c r="L115" i="5"/>
  <c r="M115" i="5"/>
  <c r="N115" i="5"/>
  <c r="O115" i="5"/>
  <c r="P115" i="5"/>
  <c r="Q115" i="5"/>
  <c r="R115" i="5"/>
  <c r="S115" i="5"/>
  <c r="T115" i="5"/>
  <c r="U115" i="5"/>
  <c r="C115" i="5"/>
  <c r="D114" i="5"/>
  <c r="E114" i="5"/>
  <c r="F114" i="5"/>
  <c r="G114" i="5"/>
  <c r="H114" i="5"/>
  <c r="I114" i="5"/>
  <c r="J114" i="5"/>
  <c r="K114" i="5"/>
  <c r="L114" i="5"/>
  <c r="M114" i="5"/>
  <c r="N114" i="5"/>
  <c r="O114" i="5"/>
  <c r="P114" i="5"/>
  <c r="Q114" i="5"/>
  <c r="R114" i="5"/>
  <c r="S114" i="5"/>
  <c r="T114" i="5"/>
  <c r="U114" i="5"/>
  <c r="C114" i="5"/>
  <c r="D113" i="5"/>
  <c r="E113" i="5"/>
  <c r="F113" i="5"/>
  <c r="G113" i="5"/>
  <c r="H113" i="5"/>
  <c r="I113" i="5"/>
  <c r="J113" i="5"/>
  <c r="K113" i="5"/>
  <c r="L113" i="5"/>
  <c r="M113" i="5"/>
  <c r="N113" i="5"/>
  <c r="O113" i="5"/>
  <c r="P113" i="5"/>
  <c r="Q113" i="5"/>
  <c r="R113" i="5"/>
  <c r="S113" i="5"/>
  <c r="T113" i="5"/>
  <c r="U113" i="5"/>
  <c r="C113" i="5"/>
  <c r="D112" i="5"/>
  <c r="E112" i="5"/>
  <c r="F112" i="5"/>
  <c r="G112" i="5"/>
  <c r="H112" i="5"/>
  <c r="I112" i="5"/>
  <c r="J112" i="5"/>
  <c r="K112" i="5"/>
  <c r="L112" i="5"/>
  <c r="M112" i="5"/>
  <c r="N112" i="5"/>
  <c r="O112" i="5"/>
  <c r="P112" i="5"/>
  <c r="Q112" i="5"/>
  <c r="R112" i="5"/>
  <c r="S112" i="5"/>
  <c r="T112" i="5"/>
  <c r="U112" i="5"/>
  <c r="C112" i="5"/>
  <c r="D111" i="5"/>
  <c r="E111" i="5"/>
  <c r="F111" i="5"/>
  <c r="G111" i="5"/>
  <c r="H111" i="5"/>
  <c r="I111" i="5"/>
  <c r="J111" i="5"/>
  <c r="K111" i="5"/>
  <c r="L111" i="5"/>
  <c r="M111" i="5"/>
  <c r="N111" i="5"/>
  <c r="O111" i="5"/>
  <c r="P111" i="5"/>
  <c r="Q111" i="5"/>
  <c r="R111" i="5"/>
  <c r="S111" i="5"/>
  <c r="T111" i="5"/>
  <c r="U111" i="5"/>
  <c r="C111" i="5"/>
  <c r="D110" i="5"/>
  <c r="E110" i="5"/>
  <c r="F110" i="5"/>
  <c r="G110" i="5"/>
  <c r="H110" i="5"/>
  <c r="I110" i="5"/>
  <c r="J110" i="5"/>
  <c r="K110" i="5"/>
  <c r="L110" i="5"/>
  <c r="M110" i="5"/>
  <c r="N110" i="5"/>
  <c r="O110" i="5"/>
  <c r="P110" i="5"/>
  <c r="Q110" i="5"/>
  <c r="R110" i="5"/>
  <c r="S110" i="5"/>
  <c r="T110" i="5"/>
  <c r="U110" i="5"/>
  <c r="C110" i="5"/>
  <c r="D109" i="5"/>
  <c r="E109" i="5"/>
  <c r="F109" i="5"/>
  <c r="G109" i="5"/>
  <c r="H109" i="5"/>
  <c r="I109" i="5"/>
  <c r="J109" i="5"/>
  <c r="K109" i="5"/>
  <c r="L109" i="5"/>
  <c r="M109" i="5"/>
  <c r="N109" i="5"/>
  <c r="O109" i="5"/>
  <c r="P109" i="5"/>
  <c r="Q109" i="5"/>
  <c r="R109" i="5"/>
  <c r="S109" i="5"/>
  <c r="T109" i="5"/>
  <c r="U109" i="5"/>
  <c r="C109" i="5"/>
  <c r="D106" i="5"/>
  <c r="E106" i="5"/>
  <c r="F106" i="5"/>
  <c r="G106" i="5"/>
  <c r="H106" i="5"/>
  <c r="I106" i="5"/>
  <c r="J106" i="5"/>
  <c r="K106" i="5"/>
  <c r="L106" i="5"/>
  <c r="M106" i="5"/>
  <c r="N106" i="5"/>
  <c r="O106" i="5"/>
  <c r="P106" i="5"/>
  <c r="Q106" i="5"/>
  <c r="R106" i="5"/>
  <c r="S106" i="5"/>
  <c r="T106" i="5"/>
  <c r="U106" i="5"/>
  <c r="C106" i="5"/>
  <c r="D105" i="5"/>
  <c r="E105" i="5"/>
  <c r="F105" i="5"/>
  <c r="G105" i="5"/>
  <c r="H105" i="5"/>
  <c r="I105" i="5"/>
  <c r="J105" i="5"/>
  <c r="K105" i="5"/>
  <c r="L105" i="5"/>
  <c r="M105" i="5"/>
  <c r="N105" i="5"/>
  <c r="O105" i="5"/>
  <c r="P105" i="5"/>
  <c r="Q105" i="5"/>
  <c r="R105" i="5"/>
  <c r="S105" i="5"/>
  <c r="T105" i="5"/>
  <c r="U105" i="5"/>
  <c r="C105" i="5"/>
  <c r="D104" i="5"/>
  <c r="E104" i="5"/>
  <c r="F104" i="5"/>
  <c r="G104" i="5"/>
  <c r="H104" i="5"/>
  <c r="I104" i="5"/>
  <c r="J104" i="5"/>
  <c r="K104" i="5"/>
  <c r="L104" i="5"/>
  <c r="M104" i="5"/>
  <c r="N104" i="5"/>
  <c r="O104" i="5"/>
  <c r="P104" i="5"/>
  <c r="Q104" i="5"/>
  <c r="R104" i="5"/>
  <c r="S104" i="5"/>
  <c r="T104" i="5"/>
  <c r="U104" i="5"/>
  <c r="J29" i="10" l="1"/>
  <c r="I29" i="10"/>
  <c r="J25" i="10"/>
  <c r="I25" i="10"/>
  <c r="T65" i="10"/>
  <c r="U65" i="10"/>
  <c r="V65" i="10"/>
  <c r="S65" i="10"/>
  <c r="T63" i="10"/>
  <c r="U63" i="10"/>
  <c r="V63" i="10"/>
  <c r="S63" i="10"/>
  <c r="T62" i="10"/>
  <c r="U62" i="10"/>
  <c r="V62" i="10"/>
  <c r="S62" i="10"/>
  <c r="T61" i="10"/>
  <c r="U61" i="10"/>
  <c r="V61" i="10"/>
  <c r="S61" i="10"/>
  <c r="T59" i="10"/>
  <c r="U59" i="10"/>
  <c r="V59" i="10"/>
  <c r="S59" i="10"/>
  <c r="T58" i="10"/>
  <c r="U58" i="10"/>
  <c r="V58" i="10"/>
  <c r="S58" i="10"/>
  <c r="T60" i="10"/>
  <c r="U60" i="10"/>
  <c r="V60" i="10"/>
  <c r="S60" i="10"/>
  <c r="T39" i="10"/>
  <c r="U39" i="10"/>
  <c r="V39" i="10"/>
  <c r="S39" i="10"/>
  <c r="R70" i="10"/>
  <c r="Q70" i="10"/>
  <c r="P70" i="10"/>
  <c r="R34" i="10"/>
  <c r="AH34" i="10" s="1"/>
  <c r="Q34" i="10"/>
  <c r="AG34" i="10" s="1"/>
  <c r="P34" i="10"/>
  <c r="AF34" i="10" s="1"/>
  <c r="R47" i="10"/>
  <c r="Q47" i="10"/>
  <c r="P47" i="10"/>
  <c r="N70" i="10"/>
  <c r="M70" i="10"/>
  <c r="N34" i="10"/>
  <c r="M34" i="10"/>
  <c r="L34" i="10"/>
  <c r="N47" i="10"/>
  <c r="M47" i="10"/>
  <c r="L47" i="10"/>
  <c r="J34" i="10"/>
  <c r="I34" i="10"/>
  <c r="J70" i="10"/>
  <c r="J47" i="10"/>
  <c r="J20" i="10"/>
  <c r="I70" i="10"/>
  <c r="I47" i="10"/>
  <c r="I20" i="10"/>
  <c r="O176" i="10"/>
  <c r="E185" i="10"/>
  <c r="E184" i="10"/>
  <c r="E183" i="10"/>
  <c r="E182" i="10"/>
  <c r="E181" i="10"/>
  <c r="I177" i="10" l="1"/>
  <c r="I178" i="10"/>
  <c r="M180" i="10"/>
  <c r="Q176" i="10"/>
  <c r="R176" i="10"/>
  <c r="M178" i="10"/>
  <c r="O155" i="10"/>
  <c r="O242" i="10" s="1"/>
  <c r="I181" i="10"/>
  <c r="L176" i="10"/>
  <c r="G150" i="10"/>
  <c r="G237" i="10" s="1"/>
  <c r="I182" i="10"/>
  <c r="J176" i="10"/>
  <c r="J184" i="10"/>
  <c r="M176" i="10"/>
  <c r="L179" i="10"/>
  <c r="J179" i="10"/>
  <c r="P176" i="10"/>
  <c r="J180" i="10"/>
  <c r="I179" i="10"/>
  <c r="N180" i="10"/>
  <c r="I180" i="10"/>
  <c r="N183" i="10"/>
  <c r="J183" i="10"/>
  <c r="L184" i="10"/>
  <c r="I183" i="10"/>
  <c r="J177" i="10"/>
  <c r="J185" i="10"/>
  <c r="N176" i="10"/>
  <c r="L182" i="10"/>
  <c r="N184" i="10"/>
  <c r="I185" i="10"/>
  <c r="L180" i="10"/>
  <c r="L183" i="10"/>
  <c r="J181" i="10"/>
  <c r="J182" i="10"/>
  <c r="G152" i="10"/>
  <c r="G239" i="10" s="1"/>
  <c r="I176" i="10"/>
  <c r="I184" i="10"/>
  <c r="J178" i="10"/>
  <c r="L185" i="10"/>
  <c r="G149" i="10"/>
  <c r="G236" i="10" s="1"/>
  <c r="H181" i="10"/>
  <c r="G151" i="10"/>
  <c r="G238" i="10" s="1"/>
  <c r="H20" i="10"/>
  <c r="H70" i="10"/>
  <c r="G153" i="10"/>
  <c r="G240" i="10" s="1"/>
  <c r="H34" i="10"/>
  <c r="H176" i="10"/>
  <c r="G146" i="10"/>
  <c r="G233" i="10" s="1"/>
  <c r="H184" i="10"/>
  <c r="G154" i="10"/>
  <c r="G241" i="10" s="1"/>
  <c r="H177" i="10"/>
  <c r="G147" i="10"/>
  <c r="G234" i="10" s="1"/>
  <c r="H185" i="10"/>
  <c r="G155" i="10"/>
  <c r="G242" i="10" s="1"/>
  <c r="H47" i="10"/>
  <c r="G138" i="10"/>
  <c r="G227" i="10" s="1"/>
  <c r="H178" i="10"/>
  <c r="G148" i="10"/>
  <c r="G235" i="10" s="1"/>
  <c r="G132" i="10"/>
  <c r="G221" i="10" s="1"/>
  <c r="H25" i="10"/>
  <c r="H29" i="10"/>
  <c r="Q182" i="10"/>
  <c r="R179" i="10"/>
  <c r="P177" i="10"/>
  <c r="R182" i="10"/>
  <c r="Q183" i="10"/>
  <c r="P181" i="10"/>
  <c r="M183" i="10"/>
  <c r="R178" i="10"/>
  <c r="R181" i="10"/>
  <c r="R185" i="10"/>
  <c r="Q185" i="10"/>
  <c r="Q181" i="10"/>
  <c r="M185" i="10"/>
  <c r="Q179" i="10"/>
  <c r="R177" i="10"/>
  <c r="P178" i="10"/>
  <c r="Q177" i="10"/>
  <c r="N182" i="10"/>
  <c r="P180" i="10"/>
  <c r="O132" i="10"/>
  <c r="O221" i="10" s="1"/>
  <c r="Q178" i="10"/>
  <c r="Q180" i="10"/>
  <c r="M182" i="10"/>
  <c r="L181" i="10"/>
  <c r="L178" i="10"/>
  <c r="N185" i="10"/>
  <c r="N181" i="10"/>
  <c r="P184" i="10"/>
  <c r="N178" i="10"/>
  <c r="K154" i="10"/>
  <c r="K241" i="10" s="1"/>
  <c r="R184" i="10"/>
  <c r="P179" i="10"/>
  <c r="K155" i="10"/>
  <c r="K242" i="10" s="1"/>
  <c r="P185" i="10"/>
  <c r="M184" i="10"/>
  <c r="Q184" i="10"/>
  <c r="K153" i="10"/>
  <c r="K240" i="10" s="1"/>
  <c r="R183" i="10"/>
  <c r="P183" i="10"/>
  <c r="K152" i="10"/>
  <c r="K239" i="10" s="1"/>
  <c r="P182" i="10"/>
  <c r="K151" i="10"/>
  <c r="K238" i="10" s="1"/>
  <c r="M181" i="10"/>
  <c r="M179" i="10"/>
  <c r="K150" i="10"/>
  <c r="K237" i="10" s="1"/>
  <c r="K148" i="10"/>
  <c r="K235" i="10" s="1"/>
  <c r="R180" i="10"/>
  <c r="L177" i="10"/>
  <c r="M177" i="10"/>
  <c r="N179" i="10"/>
  <c r="K149" i="10"/>
  <c r="K236" i="10" s="1"/>
  <c r="N177" i="10"/>
  <c r="K147" i="10"/>
  <c r="K234" i="10" s="1"/>
  <c r="K146" i="10"/>
  <c r="K233" i="10" s="1"/>
  <c r="L70" i="10"/>
  <c r="H182" i="10"/>
  <c r="H179" i="10"/>
  <c r="H180" i="10"/>
  <c r="H183" i="10"/>
  <c r="G168" i="10" l="1"/>
  <c r="G47" i="10" s="1"/>
  <c r="O162" i="10"/>
  <c r="O55" i="10" s="1"/>
  <c r="G162" i="10"/>
  <c r="G55" i="10" s="1"/>
  <c r="I64" i="10"/>
  <c r="I43" i="10"/>
  <c r="J64" i="10"/>
  <c r="J43" i="10"/>
  <c r="G182" i="10"/>
  <c r="G176" i="10"/>
  <c r="K181" i="10"/>
  <c r="G185" i="10"/>
  <c r="G178" i="10"/>
  <c r="M43" i="10"/>
  <c r="G181" i="10"/>
  <c r="O185" i="10"/>
  <c r="K176" i="10"/>
  <c r="K182" i="10"/>
  <c r="G179" i="10"/>
  <c r="G180" i="10"/>
  <c r="K183" i="10"/>
  <c r="G184" i="10"/>
  <c r="K177" i="10"/>
  <c r="K178" i="10"/>
  <c r="L64" i="10"/>
  <c r="G177" i="10"/>
  <c r="G183" i="10"/>
  <c r="K180" i="10"/>
  <c r="K184" i="10"/>
  <c r="O34" i="10"/>
  <c r="O47" i="10"/>
  <c r="O70" i="10"/>
  <c r="K47" i="10"/>
  <c r="K70" i="10"/>
  <c r="K34" i="10"/>
  <c r="G20" i="10"/>
  <c r="G25" i="10"/>
  <c r="G34" i="10"/>
  <c r="G29" i="10"/>
  <c r="G70" i="10"/>
  <c r="R43" i="10"/>
  <c r="AH43" i="10" s="1"/>
  <c r="N43" i="10"/>
  <c r="P64" i="10"/>
  <c r="AF64" i="10" s="1"/>
  <c r="L43" i="10"/>
  <c r="R64" i="10"/>
  <c r="AH64" i="10" s="1"/>
  <c r="P43" i="10"/>
  <c r="AF43" i="10" s="1"/>
  <c r="H64" i="10"/>
  <c r="Q64" i="10"/>
  <c r="AG64" i="10" s="1"/>
  <c r="Q43" i="10"/>
  <c r="AG43" i="10" s="1"/>
  <c r="H43" i="10"/>
  <c r="N64" i="10"/>
  <c r="M64" i="10"/>
  <c r="K185" i="10"/>
  <c r="K179" i="10"/>
  <c r="AE34" i="10" l="1"/>
  <c r="G43" i="10"/>
  <c r="G64" i="10"/>
  <c r="K64" i="10"/>
  <c r="O183" i="10"/>
  <c r="O180" i="10"/>
  <c r="O178" i="10"/>
  <c r="O177" i="10"/>
  <c r="O184" i="10"/>
  <c r="O182" i="10"/>
  <c r="K43" i="10"/>
  <c r="O181" i="10"/>
  <c r="S185" i="10"/>
  <c r="O179" i="10"/>
  <c r="T69" i="10"/>
  <c r="U69" i="10"/>
  <c r="V69" i="10"/>
  <c r="S69" i="10"/>
  <c r="S68" i="10"/>
  <c r="T68" i="10"/>
  <c r="U68" i="10"/>
  <c r="V68" i="10"/>
  <c r="S67" i="10"/>
  <c r="T67" i="10"/>
  <c r="U67" i="10"/>
  <c r="V67" i="10"/>
  <c r="S50" i="10"/>
  <c r="S51" i="10"/>
  <c r="T57" i="10"/>
  <c r="U57" i="10"/>
  <c r="V57" i="10"/>
  <c r="S57" i="10"/>
  <c r="T51" i="10"/>
  <c r="U51" i="10"/>
  <c r="V51" i="10"/>
  <c r="T50" i="10"/>
  <c r="U50" i="10"/>
  <c r="V50" i="10"/>
  <c r="T49" i="10"/>
  <c r="U49" i="10"/>
  <c r="V49" i="10"/>
  <c r="S49" i="10"/>
  <c r="T46" i="10"/>
  <c r="U46" i="10"/>
  <c r="V46" i="10"/>
  <c r="S46" i="10"/>
  <c r="T45" i="10"/>
  <c r="U45" i="10"/>
  <c r="V45" i="10"/>
  <c r="S45" i="10"/>
  <c r="T44" i="10"/>
  <c r="U44" i="10"/>
  <c r="V44" i="10"/>
  <c r="S44" i="10"/>
  <c r="T42" i="10"/>
  <c r="U42" i="10"/>
  <c r="V42" i="10"/>
  <c r="S42" i="10"/>
  <c r="T41" i="10"/>
  <c r="U41" i="10"/>
  <c r="V41" i="10"/>
  <c r="S41" i="10"/>
  <c r="T40" i="10"/>
  <c r="U40" i="10"/>
  <c r="V40" i="10"/>
  <c r="S40" i="10"/>
  <c r="S38" i="10"/>
  <c r="T38" i="10"/>
  <c r="U38" i="10"/>
  <c r="V38" i="10"/>
  <c r="T37" i="10"/>
  <c r="U37" i="10"/>
  <c r="V37" i="10"/>
  <c r="S37" i="10"/>
  <c r="T36" i="10"/>
  <c r="U36" i="10"/>
  <c r="V36" i="10"/>
  <c r="S36" i="10"/>
  <c r="T33" i="10"/>
  <c r="U33" i="10"/>
  <c r="V33" i="10"/>
  <c r="S33" i="10"/>
  <c r="T32" i="10"/>
  <c r="U32" i="10"/>
  <c r="V32" i="10"/>
  <c r="S32" i="10"/>
  <c r="S27" i="10"/>
  <c r="T28" i="10"/>
  <c r="U28" i="10"/>
  <c r="V28" i="10"/>
  <c r="S28" i="10"/>
  <c r="T31" i="10"/>
  <c r="U31" i="10"/>
  <c r="V31" i="10"/>
  <c r="S31" i="10"/>
  <c r="T27" i="10"/>
  <c r="U27" i="10"/>
  <c r="V27" i="10"/>
  <c r="S23" i="10"/>
  <c r="T26" i="10"/>
  <c r="U26" i="10"/>
  <c r="V26" i="10"/>
  <c r="S26" i="10"/>
  <c r="S24" i="10"/>
  <c r="T24" i="10"/>
  <c r="U24" i="10"/>
  <c r="V24" i="10"/>
  <c r="T23" i="10"/>
  <c r="U23" i="10"/>
  <c r="V23" i="10"/>
  <c r="S18" i="10"/>
  <c r="V21" i="10"/>
  <c r="U21" i="10"/>
  <c r="T21" i="10"/>
  <c r="S21" i="10"/>
  <c r="T19" i="10"/>
  <c r="U19" i="10"/>
  <c r="V19" i="10"/>
  <c r="S19" i="10"/>
  <c r="T18" i="10"/>
  <c r="U18" i="10"/>
  <c r="V18" i="10"/>
  <c r="H76" i="10"/>
  <c r="L76" i="10"/>
  <c r="O43" i="10" l="1"/>
  <c r="O64" i="10"/>
  <c r="S180" i="10"/>
  <c r="S177" i="10"/>
  <c r="S179" i="10"/>
  <c r="S183" i="10"/>
  <c r="S178" i="10"/>
  <c r="S181" i="10"/>
  <c r="S184" i="10"/>
  <c r="S182" i="10"/>
  <c r="T76" i="10"/>
  <c r="X76" i="10"/>
  <c r="P76" i="10"/>
  <c r="S64" i="10" l="1"/>
  <c r="S43" i="10"/>
  <c r="AE43" i="10" l="1"/>
  <c r="AE64" i="10"/>
  <c r="AB77" i="10"/>
  <c r="X77" i="10" l="1"/>
  <c r="H77" i="10"/>
  <c r="T77" i="10" l="1"/>
  <c r="P77" i="10"/>
  <c r="L77" i="10"/>
  <c r="AE71" i="10" l="1"/>
  <c r="AE77" i="10" l="1"/>
  <c r="AF7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Lewis Blannin</author>
    <author/>
    <author>Justine Raoult</author>
    <author>Kathryn Hampshire</author>
  </authors>
  <commentList>
    <comment ref="G17" authorId="0" shapeId="0" xr:uid="{1FD0E325-7C78-4611-9795-94BD13F18BDA}">
      <text>
        <r>
          <rPr>
            <b/>
            <sz val="8"/>
            <color indexed="81"/>
            <rFont val="Tahoma"/>
            <family val="2"/>
          </rPr>
          <t>Total kg CO2e per unit</t>
        </r>
      </text>
    </comment>
    <comment ref="H17" authorId="0" shapeId="0" xr:uid="{1076E693-7091-48D8-8FD2-AC068DCEE9F2}">
      <text>
        <r>
          <rPr>
            <b/>
            <sz val="8"/>
            <color indexed="81"/>
            <rFont val="Tahoma"/>
            <family val="2"/>
          </rPr>
          <t>kg CO₂e of CO₂ per unit</t>
        </r>
      </text>
    </comment>
    <comment ref="I17" authorId="0" shapeId="0" xr:uid="{B69371F5-6CAF-4949-9B37-33D3955EB97F}">
      <text>
        <r>
          <rPr>
            <b/>
            <sz val="8"/>
            <color indexed="81"/>
            <rFont val="Tahoma"/>
            <family val="2"/>
          </rPr>
          <t>kg CO₂e of CH₄ per unit</t>
        </r>
      </text>
    </comment>
    <comment ref="J17" authorId="0" shapeId="0" xr:uid="{495D4949-C8D0-4AE0-A9E4-F171F55D1FED}">
      <text>
        <r>
          <rPr>
            <b/>
            <sz val="8"/>
            <color indexed="81"/>
            <rFont val="Tahoma"/>
            <family val="2"/>
          </rPr>
          <t>kg CO₂e of N₂O per unit</t>
        </r>
      </text>
    </comment>
    <comment ref="K17" authorId="0" shapeId="0" xr:uid="{98178BA4-9A70-4D62-8BD2-80B2AE4DCCEF}">
      <text>
        <r>
          <rPr>
            <b/>
            <sz val="8"/>
            <color indexed="81"/>
            <rFont val="Tahoma"/>
            <family val="2"/>
          </rPr>
          <t>Total kg CO2e per unit</t>
        </r>
      </text>
    </comment>
    <comment ref="L17" authorId="0" shapeId="0" xr:uid="{230BEC0A-CF3A-4F29-943A-7D57F0B46233}">
      <text>
        <r>
          <rPr>
            <b/>
            <sz val="8"/>
            <color indexed="81"/>
            <rFont val="Tahoma"/>
            <family val="2"/>
          </rPr>
          <t>kg CO₂e of CO₂ per unit</t>
        </r>
      </text>
    </comment>
    <comment ref="M17" authorId="0" shapeId="0" xr:uid="{6E581899-B7F8-45CA-9F83-64FD6DF23709}">
      <text>
        <r>
          <rPr>
            <b/>
            <sz val="8"/>
            <color indexed="81"/>
            <rFont val="Tahoma"/>
            <family val="2"/>
          </rPr>
          <t>kg CO₂e of CH₄ per unit</t>
        </r>
      </text>
    </comment>
    <comment ref="N17" authorId="0" shapeId="0" xr:uid="{7CC28196-2676-4693-B58E-05C3CA62F9A1}">
      <text>
        <r>
          <rPr>
            <b/>
            <sz val="8"/>
            <color indexed="81"/>
            <rFont val="Tahoma"/>
            <family val="2"/>
          </rPr>
          <t>kg CO₂e of N₂O per unit</t>
        </r>
      </text>
    </comment>
    <comment ref="O17" authorId="0" shapeId="0" xr:uid="{B380FB9D-DE43-443F-A7A0-6CF3C73C16ED}">
      <text>
        <r>
          <rPr>
            <b/>
            <sz val="8"/>
            <color indexed="81"/>
            <rFont val="Tahoma"/>
            <family val="2"/>
          </rPr>
          <t>Total kg CO2e per unit</t>
        </r>
      </text>
    </comment>
    <comment ref="P17" authorId="0" shapeId="0" xr:uid="{AF8F49DD-20EB-40BD-8B81-7CDDAA673501}">
      <text>
        <r>
          <rPr>
            <b/>
            <sz val="8"/>
            <color indexed="81"/>
            <rFont val="Tahoma"/>
            <family val="2"/>
          </rPr>
          <t>kg CO₂e of CO₂ per unit</t>
        </r>
      </text>
    </comment>
    <comment ref="Q17" authorId="0" shapeId="0" xr:uid="{D982281F-D576-403E-A578-106FAADF464F}">
      <text>
        <r>
          <rPr>
            <b/>
            <sz val="8"/>
            <color indexed="81"/>
            <rFont val="Tahoma"/>
            <family val="2"/>
          </rPr>
          <t>kg CO₂e of CH₄ per unit</t>
        </r>
      </text>
    </comment>
    <comment ref="R17" authorId="0" shapeId="0" xr:uid="{4EDE0D07-7C5A-481A-8E49-E6A06830AC54}">
      <text>
        <r>
          <rPr>
            <b/>
            <sz val="8"/>
            <color indexed="81"/>
            <rFont val="Tahoma"/>
            <family val="2"/>
          </rPr>
          <t>kg CO₂e of N₂O per unit</t>
        </r>
      </text>
    </comment>
    <comment ref="S17" authorId="0" shapeId="0" xr:uid="{EE83EA13-2D93-4B58-954B-D59E90D004CE}">
      <text>
        <r>
          <rPr>
            <b/>
            <sz val="8"/>
            <color indexed="81"/>
            <rFont val="Tahoma"/>
            <family val="2"/>
          </rPr>
          <t>Total kg CO2e per unit</t>
        </r>
      </text>
    </comment>
    <comment ref="T17" authorId="0" shapeId="0" xr:uid="{076BF834-C18D-4410-938F-8177BF0A6236}">
      <text>
        <r>
          <rPr>
            <b/>
            <sz val="8"/>
            <color indexed="81"/>
            <rFont val="Tahoma"/>
            <family val="2"/>
          </rPr>
          <t>kg CO₂e of CO₂ per unit</t>
        </r>
      </text>
    </comment>
    <comment ref="U17" authorId="0" shapeId="0" xr:uid="{EF561E7A-71CE-42B4-8BCE-4B46E10F2839}">
      <text>
        <r>
          <rPr>
            <b/>
            <sz val="8"/>
            <color indexed="81"/>
            <rFont val="Tahoma"/>
            <family val="2"/>
          </rPr>
          <t>kg CO₂e of CH₄ per unit</t>
        </r>
      </text>
    </comment>
    <comment ref="V17" authorId="0" shapeId="0" xr:uid="{83432ED9-249D-4DE1-8A00-0610118012B7}">
      <text>
        <r>
          <rPr>
            <b/>
            <sz val="8"/>
            <color indexed="81"/>
            <rFont val="Tahoma"/>
            <family val="2"/>
          </rPr>
          <t>kg CO₂e of N₂O per unit</t>
        </r>
      </text>
    </comment>
    <comment ref="W17" authorId="0" shapeId="0" xr:uid="{9D439230-1267-4C4E-BB30-D347D90DB370}">
      <text>
        <r>
          <rPr>
            <b/>
            <sz val="8"/>
            <color indexed="81"/>
            <rFont val="Tahoma"/>
            <family val="2"/>
          </rPr>
          <t>Total kg CO2e per unit</t>
        </r>
      </text>
    </comment>
    <comment ref="X17" authorId="0" shapeId="0" xr:uid="{D78EB8E4-1346-411D-A7C8-0549E7C1183D}">
      <text>
        <r>
          <rPr>
            <b/>
            <sz val="8"/>
            <color indexed="81"/>
            <rFont val="Tahoma"/>
            <family val="2"/>
          </rPr>
          <t>kg CO₂e of CO₂ per unit</t>
        </r>
      </text>
    </comment>
    <comment ref="Y17" authorId="0" shapeId="0" xr:uid="{51CF63C2-044E-4906-88E0-8DF4DCF72768}">
      <text>
        <r>
          <rPr>
            <b/>
            <sz val="8"/>
            <color indexed="81"/>
            <rFont val="Tahoma"/>
            <family val="2"/>
          </rPr>
          <t>kg CO₂e of CH₄ per unit</t>
        </r>
      </text>
    </comment>
    <comment ref="Z17" authorId="0" shapeId="0" xr:uid="{A425D87F-E32D-42D3-B6C4-C338405838F3}">
      <text>
        <r>
          <rPr>
            <b/>
            <sz val="8"/>
            <color indexed="81"/>
            <rFont val="Tahoma"/>
            <family val="2"/>
          </rPr>
          <t>kg CO₂e of N₂O per unit</t>
        </r>
      </text>
    </comment>
    <comment ref="AA17" authorId="0" shapeId="0" xr:uid="{7207BB62-9D2C-4BF2-9AEE-439F57DA25CF}">
      <text>
        <r>
          <rPr>
            <b/>
            <sz val="8"/>
            <color indexed="81"/>
            <rFont val="Tahoma"/>
            <family val="2"/>
          </rPr>
          <t>Total kg CO2e per unit</t>
        </r>
      </text>
    </comment>
    <comment ref="AB17" authorId="0" shapeId="0" xr:uid="{32796017-739C-4EEC-995B-D02348C248C1}">
      <text>
        <r>
          <rPr>
            <b/>
            <sz val="8"/>
            <color indexed="81"/>
            <rFont val="Tahoma"/>
            <family val="2"/>
          </rPr>
          <t>kg CO₂e of CO₂ per unit</t>
        </r>
      </text>
    </comment>
    <comment ref="AC17" authorId="0" shapeId="0" xr:uid="{E9D61C0E-427C-4056-91AB-3D95A50F090E}">
      <text>
        <r>
          <rPr>
            <b/>
            <sz val="8"/>
            <color indexed="81"/>
            <rFont val="Tahoma"/>
            <family val="2"/>
          </rPr>
          <t>kg CO₂e of CH₄ per unit</t>
        </r>
      </text>
    </comment>
    <comment ref="AD17" authorId="0" shapeId="0" xr:uid="{66C3CD68-4773-4CA4-AC27-A4A8629CC5E4}">
      <text>
        <r>
          <rPr>
            <b/>
            <sz val="8"/>
            <color indexed="81"/>
            <rFont val="Tahoma"/>
            <family val="2"/>
          </rPr>
          <t>kg CO₂e of N₂O per unit</t>
        </r>
      </text>
    </comment>
    <comment ref="AE17" authorId="0" shapeId="0" xr:uid="{8B30B9A6-A74E-48AC-8787-CA70C91AAB9C}">
      <text>
        <r>
          <rPr>
            <b/>
            <sz val="8"/>
            <color indexed="81"/>
            <rFont val="Tahoma"/>
            <family val="2"/>
          </rPr>
          <t>Total kg CO2e per unit</t>
        </r>
      </text>
    </comment>
    <comment ref="AF17" authorId="0" shapeId="0" xr:uid="{0D75C2D5-8D57-4DE1-B317-32FA9ECDB9D3}">
      <text>
        <r>
          <rPr>
            <b/>
            <sz val="8"/>
            <color indexed="81"/>
            <rFont val="Tahoma"/>
            <family val="2"/>
          </rPr>
          <t>kg CO₂e of CO₂ per unit</t>
        </r>
      </text>
    </comment>
    <comment ref="AG17" authorId="0" shapeId="0" xr:uid="{E13F4B42-B8EB-4FF5-A522-ADE4C8B02682}">
      <text>
        <r>
          <rPr>
            <b/>
            <sz val="8"/>
            <color indexed="81"/>
            <rFont val="Tahoma"/>
            <family val="2"/>
          </rPr>
          <t>kg CO₂e of CH₄ per unit</t>
        </r>
      </text>
    </comment>
    <comment ref="AH17" authorId="0" shapeId="0" xr:uid="{A386BB74-1775-47DF-B560-4B86C8B82904}">
      <text>
        <r>
          <rPr>
            <b/>
            <sz val="8"/>
            <color indexed="81"/>
            <rFont val="Tahoma"/>
            <family val="2"/>
          </rPr>
          <t>kg CO₂e of N₂O per unit</t>
        </r>
      </text>
    </comment>
    <comment ref="C18" authorId="1" shapeId="0" xr:uid="{D1A53BA7-C5A1-46F6-8D9E-2D662A4E53E4}">
      <text>
        <r>
          <rPr>
            <b/>
            <sz val="8"/>
            <rFont val="Tahoma"/>
            <family val="2"/>
          </rPr>
          <t>Liquid petroleum gas - used to power cooking stoves or heaters off-grid and fuel some vehicles (such as fork-lift trucks and vans).</t>
        </r>
      </text>
    </comment>
    <comment ref="C23" authorId="1" shapeId="0" xr:uid="{D3EC0203-0A12-40CF-88D1-6D669F8CA423}">
      <text>
        <r>
          <rPr>
            <b/>
            <sz val="8"/>
            <rFont val="Tahoma"/>
            <family val="2"/>
          </rPr>
          <t>Fuel for piston-engined aircraft - a high octane petrol (aka AVGAS).</t>
        </r>
      </text>
    </comment>
    <comment ref="C27" authorId="1" shapeId="0" xr:uid="{7F5AAC13-E998-4094-8328-C36B33B2871E}">
      <text>
        <r>
          <rPr>
            <b/>
            <sz val="8"/>
            <rFont val="Tahoma"/>
            <family val="2"/>
          </rPr>
          <t>Fuel for turbo-prop aircraft and jets (aka jet fuel). Similar to kerosene used as a heating fuel, but refined to a higher quality.</t>
        </r>
      </text>
    </comment>
    <comment ref="C32" authorId="1" shapeId="0" xr:uid="{B59936A4-1A86-43B0-9478-7BA06F5754A0}">
      <text>
        <r>
          <rPr>
            <b/>
            <sz val="8"/>
            <rFont val="Tahoma"/>
            <family val="2"/>
          </rPr>
          <t>Main purpose is for heating/lighting on a domestic scale (also known as kerosene).</t>
        </r>
      </text>
    </comment>
    <comment ref="C37" authorId="1" shapeId="0" xr:uid="{0685B80E-F392-41AD-86E1-EBEDEA3BA774}">
      <text>
        <r>
          <rPr>
            <b/>
            <sz val="8"/>
            <rFont val="Tahoma"/>
            <family val="2"/>
          </rPr>
          <t>Standard diesel bought from local filling stations in the UK.</t>
        </r>
      </text>
    </comment>
    <comment ref="C41" authorId="1" shapeId="0" xr:uid="{DA8A7E2E-3257-4103-8EA2-A77C0466416C}">
      <text>
        <r>
          <rPr>
            <b/>
            <sz val="8"/>
            <rFont val="Tahoma"/>
            <family val="2"/>
          </rPr>
          <t>Standard diesel bought from  local filling stations in Jersey.</t>
        </r>
      </text>
    </comment>
    <comment ref="C45" authorId="1" shapeId="0" xr:uid="{B3BDC2D0-97A1-49A9-A622-07F647849C61}">
      <text>
        <r>
          <rPr>
            <b/>
            <sz val="8"/>
            <rFont val="Tahoma"/>
            <family val="2"/>
          </rPr>
          <t>Heavy oil used as fuel in furnaces and boilers of power stations, in industry, for industrial heating and in ships.</t>
        </r>
      </text>
    </comment>
    <comment ref="C50" authorId="1" shapeId="0" xr:uid="{112C1376-0EF9-4313-9851-11B9EC0C8E87}">
      <text>
        <r>
          <rPr>
            <b/>
            <sz val="8"/>
            <rFont val="Tahoma"/>
            <family val="2"/>
          </rPr>
          <t>Medium oil used in diesel engines and heating systems (also known as red diesel).</t>
        </r>
      </text>
    </comment>
    <comment ref="J50" authorId="2" shapeId="0" xr:uid="{7ABB0A07-5DE6-41AF-B595-92763BE441C4}">
      <text>
        <r>
          <rPr>
            <b/>
            <sz val="9"/>
            <color indexed="81"/>
            <rFont val="Tahoma"/>
            <family val="2"/>
          </rPr>
          <t>Justine Raoult:</t>
        </r>
        <r>
          <rPr>
            <sz val="9"/>
            <color indexed="81"/>
            <rFont val="Tahoma"/>
            <family val="2"/>
          </rPr>
          <t xml:space="preserve">
The 2018 gas oil value has been replaced with the 2019 gas oil number, as there is an error in the 2018 published value. 
</t>
        </r>
        <r>
          <rPr>
            <b/>
            <sz val="9"/>
            <color indexed="81"/>
            <rFont val="Tahoma"/>
            <family val="2"/>
          </rPr>
          <t xml:space="preserve">Courtney Szanto: 
</t>
        </r>
        <r>
          <rPr>
            <sz val="9"/>
            <color indexed="81"/>
            <rFont val="Tahoma"/>
            <family val="2"/>
          </rPr>
          <t>As of 27/02/2023 there hasn't been a revision so left as the 2019 value.</t>
        </r>
      </text>
    </comment>
    <comment ref="C58" authorId="1" shapeId="0" xr:uid="{CB8EDCB8-70A4-4D5D-9CCD-AE47BDA69C68}">
      <text>
        <r>
          <rPr>
            <b/>
            <sz val="8"/>
            <rFont val="Tahoma"/>
            <family val="2"/>
          </rPr>
          <t>Standard petrol bought from local filling stations in the UK.</t>
        </r>
      </text>
    </comment>
    <comment ref="C62" authorId="1" shapeId="0" xr:uid="{AB9689F8-83A5-4694-B921-B075ADE27FE2}">
      <text>
        <r>
          <rPr>
            <b/>
            <sz val="8"/>
            <rFont val="Tahoma"/>
            <family val="2"/>
          </rPr>
          <t>Standard petrol bought from  local filling stations in Jersey.</t>
        </r>
      </text>
    </comment>
    <comment ref="C67" authorId="1" shapeId="0" xr:uid="{BA8231AF-BCB1-4589-8577-4BB05340CA9E}">
      <text>
        <r>
          <rPr>
            <b/>
            <sz val="8"/>
            <rFont val="Tahoma"/>
            <family val="2"/>
          </rPr>
          <t>Coal used domestically.</t>
        </r>
      </text>
    </comment>
    <comment ref="C76" authorId="2" shapeId="0" xr:uid="{5CF3819C-987A-42FE-A5C8-728B6E9CCABD}">
      <text>
        <r>
          <rPr>
            <b/>
            <sz val="9"/>
            <color indexed="81"/>
            <rFont val="Tahoma"/>
            <family val="2"/>
          </rPr>
          <t>Justine Raoult:</t>
        </r>
        <r>
          <rPr>
            <sz val="9"/>
            <color indexed="81"/>
            <rFont val="Tahoma"/>
            <family val="2"/>
          </rPr>
          <t xml:space="preserve">
This is an implied emission factor derived from  (emissions in CO2e for imported electricity + emissions for transmission losses from imported electricity)/electricity consumption. Data was supplied by Jersey Electricity and did not include emissions for individual gases. 
This is for calculating national level scope 2 emissions.</t>
        </r>
      </text>
    </comment>
    <comment ref="C77" authorId="3" shapeId="0" xr:uid="{78627106-7F76-446C-8AD3-CFDA190A6C30}">
      <text>
        <r>
          <rPr>
            <b/>
            <sz val="9"/>
            <color indexed="81"/>
            <rFont val="Tahoma"/>
            <family val="2"/>
          </rPr>
          <t>Kathryn Hampshire:</t>
        </r>
        <r>
          <rPr>
            <sz val="9"/>
            <color indexed="81"/>
            <rFont val="Tahoma"/>
            <family val="2"/>
          </rPr>
          <t xml:space="preserve">
For sub-national stakeholders to calculate emissions from electricity use.</t>
        </r>
      </text>
    </comment>
    <comment ref="E128" authorId="1" shapeId="0" xr:uid="{958ABD45-945F-4A1C-88C4-14F8D3D53EB0}">
      <text>
        <r>
          <rPr>
            <b/>
            <sz val="8"/>
            <rFont val="Tahoma"/>
            <family val="2"/>
          </rPr>
          <t>Medium oil used in diesel engines and heating systems (also known as red diesel).</t>
        </r>
      </text>
    </comment>
    <comment ref="E129" authorId="1" shapeId="0" xr:uid="{3F9E81A8-E506-427F-835A-CC5C03BC5D49}">
      <text>
        <r>
          <rPr>
            <b/>
            <sz val="8"/>
            <rFont val="Tahoma"/>
            <family val="2"/>
          </rPr>
          <t>Medium oil used in diesel engines and heating systems (also known as red diesel).</t>
        </r>
      </text>
    </comment>
    <comment ref="E130" authorId="1" shapeId="0" xr:uid="{F70810E5-4DD4-4FBA-807A-B044EDAF27D2}">
      <text>
        <r>
          <rPr>
            <b/>
            <sz val="8"/>
            <rFont val="Tahoma"/>
            <family val="2"/>
          </rPr>
          <t>Medium oil used in diesel engines and heating systems (also known as red diesel).</t>
        </r>
      </text>
    </comment>
    <comment ref="E131" authorId="1" shapeId="0" xr:uid="{2E9F16CB-B7D9-4088-9CA5-795FCBD3EDE5}">
      <text>
        <r>
          <rPr>
            <b/>
            <sz val="8"/>
            <rFont val="Tahoma"/>
            <family val="2"/>
          </rPr>
          <t>Medium oil used in diesel engines and heating systems (also known as red diesel).</t>
        </r>
      </text>
    </comment>
    <comment ref="E132" authorId="1" shapeId="0" xr:uid="{E14856B7-451C-4CE8-80FB-BBA0ED604E27}">
      <text>
        <r>
          <rPr>
            <b/>
            <sz val="8"/>
            <rFont val="Tahoma"/>
            <family val="2"/>
          </rPr>
          <t>Medium oil used in diesel engines and heating systems (also known as red diesel).</t>
        </r>
      </text>
    </comment>
    <comment ref="E133" authorId="1" shapeId="0" xr:uid="{CEF9799F-80FE-470D-A974-89E92D1F472D}">
      <text>
        <r>
          <rPr>
            <b/>
            <sz val="8"/>
            <rFont val="Tahoma"/>
            <family val="2"/>
          </rPr>
          <t>Medium oil used in diesel engines and heating systems (also known as red diesel).</t>
        </r>
      </text>
    </comment>
    <comment ref="E134" authorId="1" shapeId="0" xr:uid="{A8E1AB05-3C6A-4C3E-9F95-DC553038B984}">
      <text>
        <r>
          <rPr>
            <b/>
            <sz val="8"/>
            <rFont val="Tahoma"/>
            <family val="2"/>
          </rPr>
          <t>Medium oil used in diesel engines and heating systems (also known as red diesel).</t>
        </r>
      </text>
    </comment>
    <comment ref="E135" authorId="1" shapeId="0" xr:uid="{480FE68B-79CF-43AB-9359-98BC6D6D44D7}">
      <text>
        <r>
          <rPr>
            <b/>
            <sz val="8"/>
            <rFont val="Tahoma"/>
            <family val="2"/>
          </rPr>
          <t>Fuel for piston-engined aircraft - a high octane petrol (aka AVGAS).</t>
        </r>
      </text>
    </comment>
  </commentList>
</comments>
</file>

<file path=xl/sharedStrings.xml><?xml version="1.0" encoding="utf-8"?>
<sst xmlns="http://schemas.openxmlformats.org/spreadsheetml/2006/main" count="961" uniqueCount="285">
  <si>
    <t>Activity</t>
  </si>
  <si>
    <t>Fuel</t>
  </si>
  <si>
    <t>Unit</t>
  </si>
  <si>
    <t>Gaseous fuels</t>
  </si>
  <si>
    <t>tonnes</t>
  </si>
  <si>
    <t>litres</t>
  </si>
  <si>
    <t>kWh (Net CV)</t>
  </si>
  <si>
    <t>kWh (Gross CV)</t>
  </si>
  <si>
    <t>LPG</t>
  </si>
  <si>
    <t xml:space="preserve">Source </t>
  </si>
  <si>
    <t>https://www.gov.uk/government/publications/greenhouse-gas-reporting-conversion-factors-2020</t>
  </si>
  <si>
    <t>Liquid fuels</t>
  </si>
  <si>
    <t>Aviation spirit</t>
  </si>
  <si>
    <t>Aviation turbine fuel</t>
  </si>
  <si>
    <t>Burning oil</t>
  </si>
  <si>
    <t>Diesel (average biofuel blend)</t>
  </si>
  <si>
    <t>Diesel (100% mineral diesel)</t>
  </si>
  <si>
    <t>Fuel oil</t>
  </si>
  <si>
    <t>Gas oil</t>
  </si>
  <si>
    <t>Petrol (average biofuel blend)</t>
  </si>
  <si>
    <t>Petrol (100% mineral petrol)</t>
  </si>
  <si>
    <t>Solid fuels</t>
  </si>
  <si>
    <t>Coal (domestic)</t>
  </si>
  <si>
    <t>https://www.gov.uk/government/publications/greenhouse-gas-reporting-conversion-factors-2019</t>
  </si>
  <si>
    <t>https://www.gov.uk/government/publications/greenhouse-gas-reporting-conversion-factors-2018</t>
  </si>
  <si>
    <t>GJ</t>
  </si>
  <si>
    <t>kWh</t>
  </si>
  <si>
    <t>therm</t>
  </si>
  <si>
    <t>toe</t>
  </si>
  <si>
    <t>kcal</t>
  </si>
  <si>
    <t>Energy</t>
  </si>
  <si>
    <t>Gigajoule, GJ</t>
  </si>
  <si>
    <t>Kilowatt-hour, kWh</t>
  </si>
  <si>
    <t>Therm</t>
  </si>
  <si>
    <t>Tonne oil equivalent, toe</t>
  </si>
  <si>
    <t>Kilocalorie, kcal</t>
  </si>
  <si>
    <t>L</t>
  </si>
  <si>
    <t>cu ft</t>
  </si>
  <si>
    <t>Imp. gallon</t>
  </si>
  <si>
    <t>US gallon</t>
  </si>
  <si>
    <t>Volume</t>
  </si>
  <si>
    <t>Litres, L</t>
  </si>
  <si>
    <t>Cubic feet, cu ft</t>
  </si>
  <si>
    <t>Imperial gallon</t>
  </si>
  <si>
    <t>Barrel (US, petroleum), bbl</t>
  </si>
  <si>
    <t>kg</t>
  </si>
  <si>
    <t>tonne</t>
  </si>
  <si>
    <t>ton (UK)</t>
  </si>
  <si>
    <t>ton (US)</t>
  </si>
  <si>
    <t>lb</t>
  </si>
  <si>
    <t>Weight/mass</t>
  </si>
  <si>
    <t>Kilogram, kg</t>
  </si>
  <si>
    <t>tonne, t (metric ton)</t>
  </si>
  <si>
    <t>ton (UK, long ton)</t>
  </si>
  <si>
    <t>ton (US, short ton)</t>
  </si>
  <si>
    <t>Pound, lb</t>
  </si>
  <si>
    <t>m</t>
  </si>
  <si>
    <t>ft</t>
  </si>
  <si>
    <t>mi</t>
  </si>
  <si>
    <t>km</t>
  </si>
  <si>
    <t>nmi</t>
  </si>
  <si>
    <t>Length / distance</t>
  </si>
  <si>
    <t>Metre, m</t>
  </si>
  <si>
    <t>Feet, ft</t>
  </si>
  <si>
    <t>Miles, mi</t>
  </si>
  <si>
    <t>Kilometres, km</t>
  </si>
  <si>
    <t>Nautical miles, nmi or NM</t>
  </si>
  <si>
    <t>in</t>
  </si>
  <si>
    <t>cm</t>
  </si>
  <si>
    <t>yd</t>
  </si>
  <si>
    <t>Inch, in</t>
  </si>
  <si>
    <t>Centimetres, cm</t>
  </si>
  <si>
    <t>Yard, yd</t>
  </si>
  <si>
    <t>Bbl (US,P)</t>
  </si>
  <si>
    <t>Symbol</t>
  </si>
  <si>
    <t>Number</t>
  </si>
  <si>
    <t>Standard form</t>
  </si>
  <si>
    <t>Abbreviation</t>
  </si>
  <si>
    <t>Kilo</t>
  </si>
  <si>
    <t>k</t>
  </si>
  <si>
    <t>Mega</t>
  </si>
  <si>
    <t>M</t>
  </si>
  <si>
    <t>Giga</t>
  </si>
  <si>
    <t>G</t>
  </si>
  <si>
    <t>Tera</t>
  </si>
  <si>
    <t>T</t>
  </si>
  <si>
    <t>Peta</t>
  </si>
  <si>
    <t>P</t>
  </si>
  <si>
    <t>CRF Code</t>
  </si>
  <si>
    <t>Description</t>
  </si>
  <si>
    <t xml:space="preserve">Fuel type </t>
  </si>
  <si>
    <t>Units</t>
  </si>
  <si>
    <t>1A1a</t>
  </si>
  <si>
    <t>Power Stations</t>
  </si>
  <si>
    <t>MSW</t>
  </si>
  <si>
    <t>TJ (net)</t>
  </si>
  <si>
    <t xml:space="preserve">A.3 Estimated average net calorific values of fuels </t>
  </si>
  <si>
    <t>Coal</t>
  </si>
  <si>
    <t>..</t>
  </si>
  <si>
    <t xml:space="preserve">.. </t>
  </si>
  <si>
    <t>Domestic</t>
  </si>
  <si>
    <t xml:space="preserve">  House coal</t>
  </si>
  <si>
    <t xml:space="preserve">  Anthracite and dry steam coal</t>
  </si>
  <si>
    <t xml:space="preserve">Other consumers </t>
  </si>
  <si>
    <t>Petroleum</t>
  </si>
  <si>
    <t xml:space="preserve">Liquified petroleum gas </t>
  </si>
  <si>
    <t>Aviation spirit and wide-cut gasoline (AVGAS and AVTAG)</t>
  </si>
  <si>
    <t>Aviation turbine fuel (AVTUR)</t>
  </si>
  <si>
    <t xml:space="preserve">Fuel oil </t>
  </si>
  <si>
    <t>Renewable sources</t>
  </si>
  <si>
    <t xml:space="preserve">    Biodiesel</t>
  </si>
  <si>
    <t xml:space="preserve">https://www.gov.uk/government/statistics/dukes-calorific-values </t>
  </si>
  <si>
    <t>1A3b</t>
  </si>
  <si>
    <t>1A3a</t>
  </si>
  <si>
    <t xml:space="preserve">Domestic Aviation </t>
  </si>
  <si>
    <t>Aviation Spirit</t>
  </si>
  <si>
    <t xml:space="preserve">Aviation Turbine Fuel </t>
  </si>
  <si>
    <t>1A3d</t>
  </si>
  <si>
    <t>Shipping (domestic navigation)</t>
  </si>
  <si>
    <t xml:space="preserve">Fuel Oil </t>
  </si>
  <si>
    <t xml:space="preserve">Gas Oil </t>
  </si>
  <si>
    <t>1A2gviii</t>
  </si>
  <si>
    <t xml:space="preserve">Other manufacturing industries and construction </t>
  </si>
  <si>
    <t xml:space="preserve">Petrol </t>
  </si>
  <si>
    <t>Road Transport (Cars)</t>
  </si>
  <si>
    <t>Road Transport (Buses and Coaches)</t>
  </si>
  <si>
    <t>Road Transport (HGV articulated)</t>
  </si>
  <si>
    <t>Road Transport (HGV rigid)</t>
  </si>
  <si>
    <t>Road Transport (LGVs)</t>
  </si>
  <si>
    <t>Road Transport (mopeds)</t>
  </si>
  <si>
    <t>Road Transport (motorcycle &gt;50cc)</t>
  </si>
  <si>
    <t>Road Transport (motorcycle &lt;50cc )</t>
  </si>
  <si>
    <t>Commercial/Institutional</t>
  </si>
  <si>
    <t>1A4a</t>
  </si>
  <si>
    <t>1A4b</t>
  </si>
  <si>
    <t xml:space="preserve">Residential Stationary </t>
  </si>
  <si>
    <t xml:space="preserve">Burning oil </t>
  </si>
  <si>
    <t xml:space="preserve">Coal (domestic) </t>
  </si>
  <si>
    <t>1A4c</t>
  </si>
  <si>
    <t>Fishing</t>
  </si>
  <si>
    <r>
      <t>kg CO</t>
    </r>
    <r>
      <rPr>
        <vertAlign val="subscript"/>
        <sz val="11"/>
        <color theme="2" tint="-0.749992370372631"/>
        <rFont val="Calibri"/>
        <family val="2"/>
      </rPr>
      <t>2</t>
    </r>
    <r>
      <rPr>
        <sz val="11"/>
        <color theme="2" tint="-0.749992370372631"/>
        <rFont val="Calibri"/>
        <family val="2"/>
      </rPr>
      <t>e</t>
    </r>
  </si>
  <si>
    <r>
      <t>kg CO</t>
    </r>
    <r>
      <rPr>
        <vertAlign val="subscript"/>
        <sz val="11"/>
        <color theme="2" tint="-0.749992370372631"/>
        <rFont val="Calibri"/>
        <family val="2"/>
      </rPr>
      <t>2</t>
    </r>
  </si>
  <si>
    <r>
      <t>kg CH</t>
    </r>
    <r>
      <rPr>
        <vertAlign val="subscript"/>
        <sz val="11"/>
        <color theme="2" tint="-0.749992370372631"/>
        <rFont val="Calibri"/>
        <family val="2"/>
      </rPr>
      <t>4</t>
    </r>
  </si>
  <si>
    <r>
      <t>kg N</t>
    </r>
    <r>
      <rPr>
        <vertAlign val="subscript"/>
        <sz val="11"/>
        <color theme="2" tint="-0.749992370372631"/>
        <rFont val="Calibri"/>
        <family val="2"/>
      </rPr>
      <t>2</t>
    </r>
    <r>
      <rPr>
        <sz val="11"/>
        <color theme="2" tint="-0.749992370372631"/>
        <rFont val="Calibri"/>
        <family val="2"/>
      </rPr>
      <t>O</t>
    </r>
  </si>
  <si>
    <t xml:space="preserve">Unit Conversion Factors </t>
  </si>
  <si>
    <t>Jersey Inventory Fuel Type</t>
  </si>
  <si>
    <t xml:space="preserve">Electricity </t>
  </si>
  <si>
    <r>
      <t>Orimulsion</t>
    </r>
    <r>
      <rPr>
        <i/>
        <sz val="11"/>
        <color rgb="FF3A3838"/>
        <rFont val="Calibri"/>
        <family val="2"/>
        <scheme val="minor"/>
      </rPr>
      <t xml:space="preserve"> (8)</t>
    </r>
  </si>
  <si>
    <r>
      <t xml:space="preserve">    Municipal solid waste</t>
    </r>
    <r>
      <rPr>
        <i/>
        <sz val="11"/>
        <color rgb="FF3A3838"/>
        <rFont val="Calibri"/>
        <family val="2"/>
        <scheme val="minor"/>
      </rPr>
      <t xml:space="preserve"> </t>
    </r>
  </si>
  <si>
    <t>Source:</t>
  </si>
  <si>
    <t>BEIS Average Net Calorific Values of Fuels</t>
  </si>
  <si>
    <t>Liquid petroleum gas - used to power cooking stoves or heaters off-grid and fuel some vehicles (such as fork-lift trucks and vans).</t>
  </si>
  <si>
    <t>Fuel definition</t>
  </si>
  <si>
    <t>Fuel for piston-engined aircraft - a high octane petrol (aka AVGAS).</t>
  </si>
  <si>
    <t>Fuel for turbo-prop aircraft and jets (aka jet fuel). Similar to kerosene used as a heating fuel, but refined to a higher quality.</t>
  </si>
  <si>
    <t>Main purpose is for heating/lighting on a domestic scale (also known as kerosene).</t>
  </si>
  <si>
    <t>Heavy oil used as fuel in furnaces and boilers of power stations, in industry, for industrial heating and in ships.</t>
  </si>
  <si>
    <t>Medium oil used in diesel engines and heating systems (also known as red diesel).</t>
  </si>
  <si>
    <t xml:space="preserve">Coal used domestically. </t>
  </si>
  <si>
    <t>GJ per tonne (net)</t>
  </si>
  <si>
    <t>Building Bye Law (2012)</t>
  </si>
  <si>
    <t xml:space="preserve">Jersey Inventory Fuel Conversion Factors </t>
  </si>
  <si>
    <t xml:space="preserve">This table lists the various fuel types which are used in the Jersey inventory, by CRF code. These fuel types are presented in the Jersey inventory in TJ (net). </t>
  </si>
  <si>
    <t>Heavy Fuel Oil</t>
  </si>
  <si>
    <r>
      <t xml:space="preserve">10 </t>
    </r>
    <r>
      <rPr>
        <vertAlign val="superscript"/>
        <sz val="11"/>
        <color rgb="FF3A3838"/>
        <rFont val="Calibri"/>
        <family val="2"/>
      </rPr>
      <t>3</t>
    </r>
  </si>
  <si>
    <r>
      <t xml:space="preserve">10 </t>
    </r>
    <r>
      <rPr>
        <vertAlign val="superscript"/>
        <sz val="11"/>
        <color rgb="FF3A3838"/>
        <rFont val="Calibri"/>
        <family val="2"/>
      </rPr>
      <t>6</t>
    </r>
  </si>
  <si>
    <r>
      <t xml:space="preserve">10 </t>
    </r>
    <r>
      <rPr>
        <vertAlign val="superscript"/>
        <sz val="11"/>
        <color rgb="FF3A3838"/>
        <rFont val="Calibri"/>
        <family val="2"/>
      </rPr>
      <t>9</t>
    </r>
  </si>
  <si>
    <r>
      <t xml:space="preserve">10 </t>
    </r>
    <r>
      <rPr>
        <vertAlign val="superscript"/>
        <sz val="11"/>
        <color rgb="FF3A3838"/>
        <rFont val="Calibri"/>
        <family val="2"/>
      </rPr>
      <t>12</t>
    </r>
  </si>
  <si>
    <r>
      <t xml:space="preserve">10 </t>
    </r>
    <r>
      <rPr>
        <vertAlign val="superscript"/>
        <sz val="11"/>
        <color rgb="FF3A3838"/>
        <rFont val="Calibri"/>
        <family val="2"/>
      </rPr>
      <t>15</t>
    </r>
  </si>
  <si>
    <r>
      <t>m</t>
    </r>
    <r>
      <rPr>
        <b/>
        <vertAlign val="superscript"/>
        <sz val="11"/>
        <color rgb="FF3A3838"/>
        <rFont val="Calibri"/>
        <family val="2"/>
      </rPr>
      <t>3</t>
    </r>
  </si>
  <si>
    <r>
      <t>Cubic metres, m</t>
    </r>
    <r>
      <rPr>
        <b/>
        <vertAlign val="superscript"/>
        <sz val="11"/>
        <color rgb="FF3A3838"/>
        <rFont val="Calibri"/>
        <family val="2"/>
      </rPr>
      <t>3</t>
    </r>
  </si>
  <si>
    <t>Imported electricity</t>
  </si>
  <si>
    <t>Electricity imported from France</t>
  </si>
  <si>
    <t xml:space="preserve">Municipal Solid Waste </t>
  </si>
  <si>
    <t xml:space="preserve">UK factors: Fuels Tab </t>
  </si>
  <si>
    <t>Ethane</t>
  </si>
  <si>
    <t>LDF for gasworks/Naphtha</t>
  </si>
  <si>
    <t>Motor spirit</t>
  </si>
  <si>
    <t xml:space="preserve">Power station oil </t>
  </si>
  <si>
    <r>
      <t xml:space="preserve">Non-fuel products (notional value) </t>
    </r>
    <r>
      <rPr>
        <i/>
        <sz val="8.5"/>
        <rFont val="Arial"/>
        <family val="2"/>
      </rPr>
      <t>(3)</t>
    </r>
  </si>
  <si>
    <t>Petroleum coke (Other)</t>
  </si>
  <si>
    <t>Litres per tonne</t>
  </si>
  <si>
    <t>(3) From 2002 until 2011 includes White Spirit, Bitumen, Petroleum Wax and Lubricants. From 2011 until 2014 includes White Spirit, Bitumen and Lubricants. Since 2015 includes Bitumen and Lubricants.</t>
  </si>
  <si>
    <t>A.4 Estimated average density of fuels</t>
  </si>
  <si>
    <t xml:space="preserve">This information comes from the Conversions Tab in the 'Greenhouse gas reporting conversion factors' file which is published annually. These unit conversions do not change annually, but new unit conversions have been added in the past (e.g. Barrel).
See 'DUKES Calorific Values' tab for converting litres and tonnes. </t>
  </si>
  <si>
    <t>Data source</t>
  </si>
  <si>
    <t>UK Factors</t>
  </si>
  <si>
    <t>Jersey Inventory Factor</t>
  </si>
  <si>
    <t>Gas/diesel oil (1)</t>
  </si>
  <si>
    <t>DERV (1)</t>
  </si>
  <si>
    <t>(1) DERV included within gas/diesel oil until 2005.</t>
  </si>
  <si>
    <t>(2) Weighted averages.</t>
  </si>
  <si>
    <r>
      <t>Gas/diesel oil</t>
    </r>
    <r>
      <rPr>
        <i/>
        <sz val="8.5"/>
        <rFont val="Arial"/>
        <family val="2"/>
      </rPr>
      <t xml:space="preserve"> (1)</t>
    </r>
  </si>
  <si>
    <r>
      <t>DERV</t>
    </r>
    <r>
      <rPr>
        <i/>
        <sz val="8.5"/>
        <rFont val="Arial"/>
        <family val="2"/>
      </rPr>
      <t xml:space="preserve"> (1)</t>
    </r>
  </si>
  <si>
    <r>
      <t>Crude oil</t>
    </r>
    <r>
      <rPr>
        <i/>
        <sz val="8.5"/>
        <rFont val="Arial"/>
        <family val="2"/>
      </rPr>
      <t xml:space="preserve"> (2)</t>
    </r>
  </si>
  <si>
    <t xml:space="preserve">Jersey factors: Jersey Inventory </t>
  </si>
  <si>
    <t>Diesel predominantly used in the UK (across the board forecourt fuel typically contains biofuel content).</t>
  </si>
  <si>
    <t>Petrol predominantly used in the UK (across the board forecourt fuel typically contains biofuel content).</t>
  </si>
  <si>
    <r>
      <t xml:space="preserve">DERV (diesel) </t>
    </r>
    <r>
      <rPr>
        <i/>
        <sz val="10"/>
        <color theme="1"/>
        <rFont val="Calibri"/>
        <family val="2"/>
        <scheme val="minor"/>
      </rPr>
      <t>(2)</t>
    </r>
  </si>
  <si>
    <r>
      <t xml:space="preserve">Oil (diesel) </t>
    </r>
    <r>
      <rPr>
        <i/>
        <sz val="11"/>
        <color theme="1"/>
        <rFont val="Calibri"/>
        <family val="2"/>
        <scheme val="minor"/>
      </rPr>
      <t>(</t>
    </r>
    <r>
      <rPr>
        <i/>
        <sz val="10"/>
        <color theme="1"/>
        <rFont val="Calibri"/>
        <family val="2"/>
        <scheme val="minor"/>
      </rPr>
      <t>1)</t>
    </r>
  </si>
  <si>
    <r>
      <t xml:space="preserve">Diesel </t>
    </r>
    <r>
      <rPr>
        <i/>
        <sz val="10"/>
        <color theme="1"/>
        <rFont val="Calibri"/>
        <family val="2"/>
        <scheme val="minor"/>
      </rPr>
      <t>(1)</t>
    </r>
  </si>
  <si>
    <t xml:space="preserve">(2) DERV is diesel fuel used in road vehicles. DERV therefore only appears in the Jersey inventory for sector 1A3b which is road transport.  </t>
  </si>
  <si>
    <t>(1) Diesel and oil(diesel) is diesel used to power larger diesel engines (not in road transport) such as in power stations</t>
  </si>
  <si>
    <t xml:space="preserve">Standard diesel bought from local filling stations in Jersey that has not been blended with biofuel. </t>
  </si>
  <si>
    <t xml:space="preserve">Standard petrol bought from local filling stations in Jersey that has not been blended with biofuel. </t>
  </si>
  <si>
    <t>Calculated from Jersey Electricity data</t>
  </si>
  <si>
    <r>
      <rPr>
        <b/>
        <sz val="11"/>
        <color rgb="FF3A3838"/>
        <rFont val="Calibri"/>
        <family val="2"/>
        <scheme val="minor"/>
      </rPr>
      <t xml:space="preserve">A.3 Estimated average net calorific values of fuels 
</t>
    </r>
    <r>
      <rPr>
        <sz val="11"/>
        <color rgb="FF3A3838"/>
        <rFont val="Calibri"/>
        <family val="2"/>
        <scheme val="minor"/>
      </rPr>
      <t xml:space="preserve">This orange table outlines the estimated average net calorific values of fuels which is compiled by BEIS. This table is used throughout the inventory to convert between weight (e.g. tonnes) and an energy unit. 
For example, 1 tonne of fuel oil is equivalent to 40.8 Gigajoules of energy.
Example calculation: converting 600 tonnes of fuel oil into GJ in 2015
      600 * 40.8 = 24480
      600 tonnes of fuel oil is equivalent to 24480 GJ of energy 
</t>
    </r>
    <r>
      <rPr>
        <b/>
        <sz val="11"/>
        <color rgb="FF3A3838"/>
        <rFont val="Calibri"/>
        <family val="2"/>
        <scheme val="minor"/>
      </rPr>
      <t xml:space="preserve">A.4. Estimated average density of fuels
</t>
    </r>
    <r>
      <rPr>
        <sz val="11"/>
        <color rgb="FF3A3838"/>
        <rFont val="Calibri"/>
        <family val="2"/>
        <scheme val="minor"/>
      </rPr>
      <t>This blue table outlines the estimated average density of fuels. In order to convert between a volume (i.e. litre) and a weight (i.e. tonne), it is important to know the density of the liquid. The blue table outlines how many litres of a certail fuel are equalivalent to one tonne.
For example, one tonne of burning oil, is equivalent to 1246 litres of burning oil. 
Example calculation: converting 250 litres of burning oil into tonnes in 2017 
      1246.4/250 = 4.98547
      1 / 4.98547 = 0.20058
      250 litres of burning oil is equivalent to 0.20058 tonnes or 200.58 kg</t>
    </r>
  </si>
  <si>
    <t>Grid electricity</t>
  </si>
  <si>
    <t>Electricity supplied by the Jersey grid</t>
  </si>
  <si>
    <t xml:space="preserve">Taken directly from Jersey inventory </t>
  </si>
  <si>
    <r>
      <t>Mt CO</t>
    </r>
    <r>
      <rPr>
        <vertAlign val="subscript"/>
        <sz val="11"/>
        <color theme="2" tint="-0.749992370372631"/>
        <rFont val="Calibri"/>
        <family val="2"/>
      </rPr>
      <t>2</t>
    </r>
    <r>
      <rPr>
        <sz val="11"/>
        <color theme="2" tint="-0.749992370372631"/>
        <rFont val="Calibri"/>
        <family val="2"/>
      </rPr>
      <t>e</t>
    </r>
  </si>
  <si>
    <r>
      <t>MtCO</t>
    </r>
    <r>
      <rPr>
        <vertAlign val="subscript"/>
        <sz val="11"/>
        <color theme="2" tint="-0.749992370372631"/>
        <rFont val="Calibri"/>
        <family val="2"/>
      </rPr>
      <t>2</t>
    </r>
  </si>
  <si>
    <r>
      <t>Mt CH</t>
    </r>
    <r>
      <rPr>
        <vertAlign val="subscript"/>
        <sz val="11"/>
        <color theme="2" tint="-0.749992370372631"/>
        <rFont val="Calibri"/>
        <family val="2"/>
      </rPr>
      <t>4</t>
    </r>
  </si>
  <si>
    <r>
      <t>Mt N</t>
    </r>
    <r>
      <rPr>
        <vertAlign val="subscript"/>
        <sz val="11"/>
        <color theme="2" tint="-0.749992370372631"/>
        <rFont val="Calibri"/>
        <family val="2"/>
      </rPr>
      <t>2</t>
    </r>
    <r>
      <rPr>
        <sz val="11"/>
        <color theme="2" tint="-0.749992370372631"/>
        <rFont val="Calibri"/>
        <family val="2"/>
      </rPr>
      <t>O</t>
    </r>
  </si>
  <si>
    <t>TJ (Net CV)</t>
  </si>
  <si>
    <t>DERV (cars)</t>
  </si>
  <si>
    <t>DERV (buses and coach)</t>
  </si>
  <si>
    <t>DERV (HGV articulated)</t>
  </si>
  <si>
    <t>DERV (HGV rigid)</t>
  </si>
  <si>
    <t>DERV LGVs</t>
  </si>
  <si>
    <t>Petrol (cars)</t>
  </si>
  <si>
    <t>Petrol LGVs</t>
  </si>
  <si>
    <t>Petrol (mopeds)</t>
  </si>
  <si>
    <t>Petrol (motorcycle &gt;50cc 2st)</t>
  </si>
  <si>
    <t>Petrol (motorcycle &gt;50cc 4st)</t>
  </si>
  <si>
    <t>Converting Jersey inventory to kg/kWh</t>
  </si>
  <si>
    <t>kg in a megatonne</t>
  </si>
  <si>
    <t>kwh in TJ</t>
  </si>
  <si>
    <t xml:space="preserve"> CO2e</t>
  </si>
  <si>
    <t xml:space="preserve"> CO2</t>
  </si>
  <si>
    <t xml:space="preserve"> CH4</t>
  </si>
  <si>
    <t xml:space="preserve"> N2O</t>
  </si>
  <si>
    <t>CO2e</t>
  </si>
  <si>
    <r>
      <t>CO</t>
    </r>
    <r>
      <rPr>
        <vertAlign val="subscript"/>
        <sz val="11"/>
        <color theme="2" tint="-0.749992370372631"/>
        <rFont val="Calibri"/>
        <family val="2"/>
      </rPr>
      <t>2</t>
    </r>
    <r>
      <rPr>
        <sz val="11"/>
        <color theme="2" tint="-0.749992370372631"/>
        <rFont val="Calibri"/>
        <family val="2"/>
      </rPr>
      <t>e</t>
    </r>
  </si>
  <si>
    <r>
      <t>CO</t>
    </r>
    <r>
      <rPr>
        <vertAlign val="subscript"/>
        <sz val="11"/>
        <color theme="2" tint="-0.749992370372631"/>
        <rFont val="Calibri"/>
        <family val="2"/>
      </rPr>
      <t>2</t>
    </r>
  </si>
  <si>
    <t>(all factors are expressed in kg CO2e)</t>
  </si>
  <si>
    <t>https://www.gov.uk/government/publications/greenhouse-gas-reporting-conversion-factors-2021</t>
  </si>
  <si>
    <t xml:space="preserve">A.2 Estimated average net calorific values of fuels </t>
  </si>
  <si>
    <t>Previous year</t>
  </si>
  <si>
    <t>Orimulsion (8)</t>
  </si>
  <si>
    <t xml:space="preserve">    Municipal solid waste </t>
  </si>
  <si>
    <t>Crude oil (2)</t>
  </si>
  <si>
    <t>Non-fuel products (notional value) (3)</t>
  </si>
  <si>
    <t>Changes since PY</t>
  </si>
  <si>
    <t>Mt CO2e</t>
  </si>
  <si>
    <t>MtCO2</t>
  </si>
  <si>
    <t>Mt CH4</t>
  </si>
  <si>
    <t>Mt N2O</t>
  </si>
  <si>
    <t>PY</t>
  </si>
  <si>
    <t>Residential</t>
  </si>
  <si>
    <t>Domestic aviation</t>
  </si>
  <si>
    <t>Electricity and heat production</t>
  </si>
  <si>
    <t>Public electricity and heat production</t>
  </si>
  <si>
    <t>Domestic navigation</t>
  </si>
  <si>
    <t>Commercial/institutional</t>
  </si>
  <si>
    <t>Aviation Bunkers</t>
  </si>
  <si>
    <t>Other manufacturing industries and construction</t>
  </si>
  <si>
    <t>Non-biogenic municipal solid waste</t>
  </si>
  <si>
    <t>Jersey Inventory Factor - Domestic Aviation</t>
  </si>
  <si>
    <t>Jersey Inventory Factor - Aviation Bunkers</t>
  </si>
  <si>
    <t>Jersey Inventory Factor - Other manufacturing industries and construction</t>
  </si>
  <si>
    <t>Jersey Inventory Factor - Residential</t>
  </si>
  <si>
    <t>Jersey Inventory Factor - Electricity and Heat Production</t>
  </si>
  <si>
    <t>Jersey Inventory Factor - Domestic navigation</t>
  </si>
  <si>
    <t>Jersey Inventory Factor - Public electricity and heat production</t>
  </si>
  <si>
    <t>Jersey Inventory Factor - Commercial/institutional</t>
  </si>
  <si>
    <t>Jersey Inventory Factor - Fishing</t>
  </si>
  <si>
    <t>https://www.gov.uk/government/publications/greenhouse-gas-reporting-conversion-factors-2022</t>
  </si>
  <si>
    <t>Jersey Inventory Factor - Electricity generation</t>
  </si>
  <si>
    <t>Jersey Inventory Factor- Solid fuels</t>
  </si>
  <si>
    <t>https://www.gov.uk/government/publications/greenhouse-gas-reporting-conversion-factors-2023</t>
  </si>
  <si>
    <t xml:space="preserve">      2002 to 2022</t>
  </si>
  <si>
    <r>
      <t>This information comes from the Fuels Tab in the 'Greenhouse gas reporting conversion factors' file which is published annually, and the Jersey inventory data. The data are presented in kg of CO</t>
    </r>
    <r>
      <rPr>
        <sz val="6"/>
        <color rgb="FF3A3838"/>
        <rFont val="Calibri"/>
        <family val="2"/>
        <scheme val="minor"/>
      </rPr>
      <t>2</t>
    </r>
    <r>
      <rPr>
        <sz val="11"/>
        <color rgb="FF3A3838"/>
        <rFont val="Calibri"/>
        <family val="2"/>
        <scheme val="minor"/>
      </rPr>
      <t xml:space="preserve"> equivalent, kg CO</t>
    </r>
    <r>
      <rPr>
        <sz val="6"/>
        <color rgb="FF3A3838"/>
        <rFont val="Calibri"/>
        <family val="2"/>
        <scheme val="minor"/>
      </rPr>
      <t>2</t>
    </r>
    <r>
      <rPr>
        <sz val="11"/>
        <color rgb="FF3A3838"/>
        <rFont val="Calibri"/>
        <family val="2"/>
        <scheme val="minor"/>
      </rPr>
      <t>, kg CH</t>
    </r>
    <r>
      <rPr>
        <sz val="6"/>
        <color rgb="FF3A3838"/>
        <rFont val="Calibri"/>
        <family val="2"/>
        <scheme val="minor"/>
      </rPr>
      <t>4</t>
    </r>
    <r>
      <rPr>
        <sz val="11"/>
        <color rgb="FF3A3838"/>
        <rFont val="Calibri"/>
        <family val="2"/>
        <scheme val="minor"/>
      </rPr>
      <t xml:space="preserve"> and kg N</t>
    </r>
    <r>
      <rPr>
        <sz val="7"/>
        <color rgb="FF3A3838"/>
        <rFont val="Calibri"/>
        <family val="2"/>
        <scheme val="minor"/>
      </rPr>
      <t>2</t>
    </r>
    <r>
      <rPr>
        <sz val="11"/>
        <color rgb="FF3A3838"/>
        <rFont val="Calibri"/>
        <family val="2"/>
        <scheme val="minor"/>
      </rPr>
      <t xml:space="preserve">O. The fuels relevant to the Jersey inventory have been selected. Where possible the appropriate conversion factor has been directly extracted from the Jersey inventory, and are </t>
    </r>
    <r>
      <rPr>
        <b/>
        <sz val="11"/>
        <color rgb="FF3A3838"/>
        <rFont val="Calibri"/>
        <family val="2"/>
        <scheme val="minor"/>
      </rPr>
      <t>bold.</t>
    </r>
    <r>
      <rPr>
        <sz val="11"/>
        <color rgb="FF3A3838"/>
        <rFont val="Calibri"/>
        <family val="2"/>
        <scheme val="minor"/>
      </rPr>
      <t xml:space="preserve"> The remaining conversion factors have been extracted from the UK's Fuel Tab. Previous UK factors data are not updated each year when the latest year data is released, unlike the Jersey inventory factors that are historically updated every year and therefore there may be some inconsistencies between these datasets.</t>
    </r>
  </si>
  <si>
    <r>
      <t xml:space="preserve">Calorific Value (CV) represents the amount of heat or energy in a given volume of fuel. </t>
    </r>
    <r>
      <rPr>
        <b/>
        <sz val="11"/>
        <color rgb="FF3A3838"/>
        <rFont val="Calibri"/>
        <family val="2"/>
        <scheme val="minor"/>
      </rPr>
      <t xml:space="preserve">
Gross CV: </t>
    </r>
    <r>
      <rPr>
        <sz val="11"/>
        <color rgb="FF3A3838"/>
        <rFont val="Calibri"/>
        <family val="2"/>
        <scheme val="minor"/>
      </rPr>
      <t xml:space="preserve">This is the amount of heat released by the </t>
    </r>
    <r>
      <rPr>
        <b/>
        <sz val="11"/>
        <color rgb="FF3A3838"/>
        <rFont val="Calibri"/>
        <family val="2"/>
        <scheme val="minor"/>
      </rPr>
      <t>complete</t>
    </r>
    <r>
      <rPr>
        <sz val="11"/>
        <color rgb="FF3A3838"/>
        <rFont val="Calibri"/>
        <family val="2"/>
        <scheme val="minor"/>
      </rPr>
      <t xml:space="preserve"> combustion of a unit of fuel. It considers all of the chemical energy in the combustion process.
</t>
    </r>
    <r>
      <rPr>
        <b/>
        <sz val="11"/>
        <color rgb="FF3A3838"/>
        <rFont val="Calibri"/>
        <family val="2"/>
        <scheme val="minor"/>
      </rPr>
      <t xml:space="preserve">Net CV: </t>
    </r>
    <r>
      <rPr>
        <sz val="11"/>
        <color rgb="FF3A3838"/>
        <rFont val="Calibri"/>
        <family val="2"/>
        <scheme val="minor"/>
      </rPr>
      <t xml:space="preserve">Similar to gross CV but net CV disregards the fraction of energy absorbed as </t>
    </r>
    <r>
      <rPr>
        <b/>
        <sz val="11"/>
        <color rgb="FF3A3838"/>
        <rFont val="Calibri"/>
        <family val="2"/>
        <scheme val="minor"/>
      </rPr>
      <t>latent heat</t>
    </r>
    <r>
      <rPr>
        <sz val="11"/>
        <color rgb="FF3A3838"/>
        <rFont val="Calibri"/>
        <family val="2"/>
        <scheme val="minor"/>
      </rPr>
      <t xml:space="preserve"> (i.e. it does not include the latent heat required to create water vapour which is part of the combustion process).</t>
    </r>
    <r>
      <rPr>
        <b/>
        <sz val="11"/>
        <color rgb="FF3A3838"/>
        <rFont val="Calibri"/>
        <family val="2"/>
        <scheme val="minor"/>
      </rPr>
      <t xml:space="preserve">
</t>
    </r>
    <r>
      <rPr>
        <sz val="11"/>
        <color rgb="FF3A3838"/>
        <rFont val="Calibri"/>
        <family val="2"/>
        <scheme val="minor"/>
      </rPr>
      <t xml:space="preserve">
When calculating emissions, a NCV value will be higher than a GCV. The UK's conversion factor report recommends that organisations use gross CV for each kWh of energy reported (as most energy billing is provided on a gross CV basis). However, net CVs are calculated for the UK national inventory and subsequently the Jersey inventory. 
The fuels relevant to Jersey have been included in this tab, with the blue table below listing fuel types extracted from the inventory. </t>
    </r>
  </si>
  <si>
    <t>#KK #13/03/2024 rows are not in the same order in this table as in the inventory file (cars and buses swapped)</t>
  </si>
  <si>
    <t>#KK #13/03/2024 checked links - correction made to 2022</t>
  </si>
  <si>
    <t>corrected as they had been dragged down from the top meaning that the last row here was a total from the Inv file #CS #15/03/2024 Noted - thanks</t>
  </si>
  <si>
    <t>NA</t>
  </si>
  <si>
    <t>Municipal solid waste: non-biomass fraction</t>
  </si>
  <si>
    <t>Municipal solid waste: biomass fraction</t>
  </si>
  <si>
    <t>Jersey Inventory Factor - Non-biomass fraction</t>
  </si>
  <si>
    <t>Jersey Inventory Factor - Biomass fraction</t>
  </si>
  <si>
    <t>[x]</t>
  </si>
  <si>
    <t xml:space="preserve">      2002 to 2023</t>
  </si>
  <si>
    <t>check compare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</si>
</sst>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
    <numFmt numFmtId="165" formatCode="??0.00000"/>
    <numFmt numFmtId="166" formatCode="0.0000"/>
    <numFmt numFmtId="167" formatCode="#,##0.00000"/>
    <numFmt numFmtId="168" formatCode="#,##0.0000"/>
    <numFmt numFmtId="169" formatCode="#,##0.000"/>
    <numFmt numFmtId="170" formatCode="#,##0.000000000"/>
    <numFmt numFmtId="171" formatCode="#,##0.0000000"/>
    <numFmt numFmtId="172" formatCode="0.000"/>
    <numFmt numFmtId="173" formatCode="0.00000"/>
    <numFmt numFmtId="174" formatCode="0.0000000"/>
    <numFmt numFmtId="175" formatCode="0.00000000"/>
    <numFmt numFmtId="176" formatCode="0.0"/>
    <numFmt numFmtId="177" formatCode="0.000000"/>
    <numFmt numFmtId="178" formatCode="_-* #,##0_-;\-* #,##0_-;_-* &quot;-&quot;??_-;_-@_-"/>
    <numFmt numFmtId="179" formatCode="#,##0.0\ ;\-#,##0.0\ ;&quot;-&quot;\ ;"/>
    <numFmt numFmtId="180" formatCode="#,##0.000\ ;\-#,##0.000\ ;&quot;-&quot;\ "/>
    <numFmt numFmtId="181" formatCode="0.00000000000"/>
    <numFmt numFmtId="182" formatCode="#,##0.0"/>
    <numFmt numFmtId="183" formatCode="_-* #,##0.0000_-;\-* #,##0.0000_-;_-* &quot;-&quot;??_-;_-@_-"/>
    <numFmt numFmtId="184" formatCode="#,##0.00\ ;\-#,##0.00\ ;&quot;-&quot;\ "/>
    <numFmt numFmtId="185" formatCode="_-* #,##0.0_-;\-* #,##0.0_-;_-* &quot;-&quot;??_-;_-@_-"/>
  </numFmts>
  <fonts count="42" x14ac:knownFonts="1">
    <font>
      <sz val="11"/>
      <color theme="1"/>
      <name val="Calibri"/>
      <family val="2"/>
      <scheme val="minor"/>
    </font>
    <font>
      <sz val="11"/>
      <color theme="1"/>
      <name val="Calibri"/>
      <family val="2"/>
      <scheme val="minor"/>
    </font>
    <font>
      <b/>
      <sz val="8"/>
      <name val="Tahoma"/>
      <family val="2"/>
    </font>
    <font>
      <b/>
      <sz val="9"/>
      <color indexed="81"/>
      <name val="Tahoma"/>
      <family val="2"/>
    </font>
    <font>
      <sz val="9"/>
      <color indexed="81"/>
      <name val="Tahoma"/>
      <family val="2"/>
    </font>
    <font>
      <u/>
      <sz val="11"/>
      <color theme="10"/>
      <name val="Calibri"/>
      <family val="2"/>
      <scheme val="minor"/>
    </font>
    <font>
      <b/>
      <sz val="18"/>
      <color theme="1"/>
      <name val="Calibri"/>
      <family val="2"/>
      <scheme val="minor"/>
    </font>
    <font>
      <sz val="10"/>
      <name val="Arial"/>
      <family val="2"/>
    </font>
    <font>
      <sz val="11"/>
      <color rgb="FFFF0000"/>
      <name val="Calibri"/>
      <family val="2"/>
      <scheme val="minor"/>
    </font>
    <font>
      <b/>
      <sz val="11"/>
      <color theme="0"/>
      <name val="Calibri"/>
      <family val="2"/>
      <scheme val="minor"/>
    </font>
    <font>
      <b/>
      <sz val="18"/>
      <color theme="0"/>
      <name val="Calibri"/>
      <family val="2"/>
      <scheme val="minor"/>
    </font>
    <font>
      <b/>
      <sz val="14"/>
      <color theme="0"/>
      <name val="Calibri"/>
      <family val="2"/>
      <scheme val="minor"/>
    </font>
    <font>
      <sz val="11"/>
      <color theme="4" tint="0.59999389629810485"/>
      <name val="Calibri"/>
      <family val="2"/>
      <scheme val="minor"/>
    </font>
    <font>
      <b/>
      <sz val="12"/>
      <color rgb="FF636363"/>
      <name val="Calibri"/>
      <family val="2"/>
      <scheme val="minor"/>
    </font>
    <font>
      <sz val="11"/>
      <color theme="2" tint="-0.749992370372631"/>
      <name val="Calibri"/>
      <family val="2"/>
      <scheme val="minor"/>
    </font>
    <font>
      <vertAlign val="subscript"/>
      <sz val="11"/>
      <color theme="2" tint="-0.749992370372631"/>
      <name val="Calibri"/>
      <family val="2"/>
    </font>
    <font>
      <sz val="11"/>
      <color theme="2" tint="-0.749992370372631"/>
      <name val="Calibri"/>
      <family val="2"/>
    </font>
    <font>
      <sz val="11"/>
      <color rgb="FF3A3838"/>
      <name val="Calibri"/>
      <family val="2"/>
      <scheme val="minor"/>
    </font>
    <font>
      <b/>
      <sz val="12"/>
      <color rgb="FF3A3838"/>
      <name val="Calibri"/>
      <family val="2"/>
      <scheme val="minor"/>
    </font>
    <font>
      <sz val="6"/>
      <color rgb="FF3A3838"/>
      <name val="Calibri"/>
      <family val="2"/>
      <scheme val="minor"/>
    </font>
    <font>
      <sz val="7"/>
      <color rgb="FF3A3838"/>
      <name val="Calibri"/>
      <family val="2"/>
      <scheme val="minor"/>
    </font>
    <font>
      <b/>
      <sz val="11"/>
      <color rgb="FF3A3838"/>
      <name val="Calibri"/>
      <family val="2"/>
      <scheme val="minor"/>
    </font>
    <font>
      <i/>
      <sz val="11"/>
      <color rgb="FF3A3838"/>
      <name val="Calibri"/>
      <family val="2"/>
      <scheme val="minor"/>
    </font>
    <font>
      <b/>
      <sz val="11"/>
      <color theme="1"/>
      <name val="Calibri"/>
      <family val="2"/>
      <scheme val="minor"/>
    </font>
    <font>
      <b/>
      <sz val="9"/>
      <color theme="1"/>
      <name val="Arial"/>
      <family val="2"/>
    </font>
    <font>
      <b/>
      <sz val="11"/>
      <color theme="2" tint="-0.749992370372631"/>
      <name val="Calibri"/>
      <family val="2"/>
      <scheme val="minor"/>
    </font>
    <font>
      <b/>
      <sz val="18"/>
      <color rgb="FF3A3838"/>
      <name val="Calibri"/>
      <family val="2"/>
      <scheme val="minor"/>
    </font>
    <font>
      <vertAlign val="superscript"/>
      <sz val="11"/>
      <color rgb="FF3A3838"/>
      <name val="Calibri"/>
      <family val="2"/>
    </font>
    <font>
      <b/>
      <vertAlign val="superscript"/>
      <sz val="11"/>
      <color rgb="FF3A3838"/>
      <name val="Calibri"/>
      <family val="2"/>
    </font>
    <font>
      <sz val="8.5"/>
      <name val="Arial"/>
      <family val="2"/>
    </font>
    <font>
      <i/>
      <sz val="8.5"/>
      <name val="Arial"/>
      <family val="2"/>
    </font>
    <font>
      <b/>
      <sz val="9"/>
      <name val="Arial"/>
      <family val="2"/>
    </font>
    <font>
      <i/>
      <sz val="8"/>
      <name val="Arial"/>
      <family val="2"/>
    </font>
    <font>
      <i/>
      <sz val="10"/>
      <color theme="1"/>
      <name val="Calibri"/>
      <family val="2"/>
      <scheme val="minor"/>
    </font>
    <font>
      <i/>
      <sz val="11"/>
      <color theme="1"/>
      <name val="Calibri"/>
      <family val="2"/>
      <scheme val="minor"/>
    </font>
    <font>
      <i/>
      <sz val="10"/>
      <name val="Arial"/>
      <family val="2"/>
    </font>
    <font>
      <sz val="11"/>
      <name val="Calibri"/>
      <family val="2"/>
      <scheme val="minor"/>
    </font>
    <font>
      <sz val="20"/>
      <color theme="1"/>
      <name val="Calibri"/>
      <family val="2"/>
      <scheme val="minor"/>
    </font>
    <font>
      <sz val="11"/>
      <color rgb="FFFF00FF"/>
      <name val="Calibri"/>
      <family val="2"/>
      <scheme val="minor"/>
    </font>
    <font>
      <b/>
      <sz val="8"/>
      <color indexed="81"/>
      <name val="Tahoma"/>
      <family val="2"/>
    </font>
    <font>
      <b/>
      <sz val="14"/>
      <color rgb="FF3A3838"/>
      <name val="Calibri"/>
      <family val="2"/>
      <scheme val="minor"/>
    </font>
    <font>
      <sz val="8"/>
      <name val="Calibri"/>
      <family val="2"/>
      <scheme val="minor"/>
    </font>
  </fonts>
  <fills count="24">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gray125">
        <bgColor theme="0"/>
      </patternFill>
    </fill>
    <fill>
      <patternFill patternType="solid">
        <fgColor indexed="9"/>
        <bgColor indexed="64"/>
      </patternFill>
    </fill>
    <fill>
      <patternFill patternType="solid">
        <fgColor theme="8" tint="0.59999389629810485"/>
        <bgColor indexed="64"/>
      </patternFill>
    </fill>
    <fill>
      <patternFill patternType="solid">
        <fgColor theme="5" tint="0.59999389629810485"/>
        <bgColor indexed="64"/>
      </patternFill>
    </fill>
    <fill>
      <patternFill patternType="lightGray">
        <bgColor theme="5" tint="0.59999389629810485"/>
      </patternFill>
    </fill>
    <fill>
      <patternFill patternType="solid">
        <fgColor theme="9" tint="0.59999389629810485"/>
        <bgColor indexed="64"/>
      </patternFill>
    </fill>
    <fill>
      <patternFill patternType="solid">
        <fgColor theme="0" tint="-0.249977111117893"/>
        <bgColor indexed="64"/>
      </patternFill>
    </fill>
    <fill>
      <patternFill patternType="solid">
        <fgColor rgb="FFBFBFBF"/>
        <bgColor indexed="64"/>
      </patternFill>
    </fill>
    <fill>
      <patternFill patternType="solid">
        <fgColor rgb="FFF8CBAD"/>
        <bgColor indexed="64"/>
      </patternFill>
    </fill>
    <fill>
      <patternFill patternType="solid">
        <fgColor rgb="FFBDD7EE"/>
        <bgColor indexed="64"/>
      </patternFill>
    </fill>
    <fill>
      <patternFill patternType="solid">
        <fgColor rgb="FFC6E0B4"/>
        <bgColor indexed="64"/>
      </patternFill>
    </fill>
    <fill>
      <patternFill patternType="solid">
        <fgColor theme="5" tint="0.39997558519241921"/>
        <bgColor indexed="64"/>
      </patternFill>
    </fill>
    <fill>
      <patternFill patternType="solid">
        <fgColor rgb="FF82C3CE"/>
        <bgColor indexed="64"/>
      </patternFill>
    </fill>
    <fill>
      <patternFill patternType="solid">
        <fgColor theme="2"/>
        <bgColor indexed="64"/>
      </patternFill>
    </fill>
    <fill>
      <patternFill patternType="solid">
        <fgColor rgb="FFE7E6E6"/>
        <bgColor indexed="64"/>
      </patternFill>
    </fill>
    <fill>
      <patternFill patternType="lightGray">
        <bgColor rgb="FFBDD7EE"/>
      </patternFill>
    </fill>
    <fill>
      <patternFill patternType="solid">
        <fgColor rgb="FFFFFF00"/>
        <bgColor indexed="64"/>
      </patternFill>
    </fill>
    <fill>
      <patternFill patternType="solid">
        <fgColor rgb="FFE7E6E6"/>
        <bgColor theme="4" tint="0.79998168889431442"/>
      </patternFill>
    </fill>
    <fill>
      <patternFill patternType="solid">
        <fgColor theme="0"/>
        <bgColor theme="4" tint="0.79998168889431442"/>
      </patternFill>
    </fill>
    <fill>
      <patternFill patternType="solid">
        <fgColor rgb="FFFFA5DC"/>
        <bgColor indexed="64"/>
      </patternFill>
    </fill>
  </fills>
  <borders count="51">
    <border>
      <left/>
      <right/>
      <top/>
      <bottom/>
      <diagonal/>
    </border>
    <border>
      <left/>
      <right/>
      <top/>
      <bottom style="thin">
        <color theme="5" tint="-0.249977111117893"/>
      </bottom>
      <diagonal/>
    </border>
    <border>
      <left/>
      <right/>
      <top style="thin">
        <color theme="5" tint="-0.249977111117893"/>
      </top>
      <bottom/>
      <diagonal/>
    </border>
    <border>
      <left/>
      <right style="thin">
        <color theme="8"/>
      </right>
      <top/>
      <bottom/>
      <diagonal/>
    </border>
    <border>
      <left/>
      <right style="thin">
        <color theme="5"/>
      </right>
      <top/>
      <bottom/>
      <diagonal/>
    </border>
    <border>
      <left/>
      <right style="thin">
        <color theme="5"/>
      </right>
      <top/>
      <bottom style="thin">
        <color theme="5" tint="-0.249977111117893"/>
      </bottom>
      <diagonal/>
    </border>
    <border>
      <left/>
      <right style="thin">
        <color theme="5"/>
      </right>
      <top style="thin">
        <color theme="5" tint="-0.249977111117893"/>
      </top>
      <bottom/>
      <diagonal/>
    </border>
    <border>
      <left/>
      <right style="thin">
        <color theme="9"/>
      </right>
      <top/>
      <bottom/>
      <diagonal/>
    </border>
    <border>
      <left style="thin">
        <color theme="9"/>
      </left>
      <right style="thin">
        <color theme="9"/>
      </right>
      <top style="thin">
        <color theme="9"/>
      </top>
      <bottom style="thin">
        <color theme="9"/>
      </bottom>
      <diagonal/>
    </border>
    <border>
      <left style="thin">
        <color theme="5"/>
      </left>
      <right style="thin">
        <color theme="5"/>
      </right>
      <top style="thin">
        <color theme="5"/>
      </top>
      <bottom style="thin">
        <color theme="5"/>
      </bottom>
      <diagonal/>
    </border>
    <border>
      <left style="thin">
        <color theme="8"/>
      </left>
      <right style="thin">
        <color theme="8"/>
      </right>
      <top style="thin">
        <color theme="8"/>
      </top>
      <bottom style="thin">
        <color theme="8"/>
      </bottom>
      <diagonal/>
    </border>
    <border>
      <left style="thin">
        <color theme="9"/>
      </left>
      <right/>
      <top/>
      <bottom/>
      <diagonal/>
    </border>
    <border>
      <left/>
      <right/>
      <top/>
      <bottom style="thin">
        <color theme="9"/>
      </bottom>
      <diagonal/>
    </border>
    <border>
      <left/>
      <right style="thin">
        <color theme="9"/>
      </right>
      <top/>
      <bottom style="thin">
        <color theme="9"/>
      </bottom>
      <diagonal/>
    </border>
    <border>
      <left style="thin">
        <color theme="9"/>
      </left>
      <right/>
      <top/>
      <bottom style="thin">
        <color theme="9"/>
      </bottom>
      <diagonal/>
    </border>
    <border>
      <left style="thin">
        <color theme="2" tint="-0.249977111117893"/>
      </left>
      <right/>
      <top/>
      <bottom/>
      <diagonal/>
    </border>
    <border>
      <left/>
      <right/>
      <top/>
      <bottom style="thin">
        <color theme="5"/>
      </bottom>
      <diagonal/>
    </border>
    <border>
      <left/>
      <right/>
      <top style="thin">
        <color theme="5"/>
      </top>
      <bottom/>
      <diagonal/>
    </border>
    <border>
      <left style="thin">
        <color theme="5"/>
      </left>
      <right/>
      <top/>
      <bottom/>
      <diagonal/>
    </border>
    <border>
      <left style="thin">
        <color theme="5"/>
      </left>
      <right/>
      <top/>
      <bottom style="thin">
        <color theme="5"/>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5"/>
      </left>
      <right/>
      <top style="thin">
        <color theme="5"/>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style="thin">
        <color rgb="FF3A3838"/>
      </right>
      <top/>
      <bottom/>
      <diagonal/>
    </border>
    <border>
      <left/>
      <right/>
      <top/>
      <bottom style="thin">
        <color rgb="FF3A3838"/>
      </bottom>
      <diagonal/>
    </border>
    <border>
      <left/>
      <right style="thin">
        <color rgb="FF3A3838"/>
      </right>
      <top/>
      <bottom style="thin">
        <color rgb="FF3A3838"/>
      </bottom>
      <diagonal/>
    </border>
    <border>
      <left/>
      <right/>
      <top style="thin">
        <color rgb="FF3A3838"/>
      </top>
      <bottom style="thin">
        <color rgb="FF3A3838"/>
      </bottom>
      <diagonal/>
    </border>
    <border>
      <left style="thin">
        <color theme="8"/>
      </left>
      <right/>
      <top/>
      <bottom/>
      <diagonal/>
    </border>
    <border>
      <left/>
      <right/>
      <top style="thin">
        <color theme="0" tint="-0.499984740745262"/>
      </top>
      <bottom/>
      <diagonal/>
    </border>
    <border>
      <left/>
      <right/>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indexed="64"/>
      </right>
      <top/>
      <bottom style="thin">
        <color rgb="FF3A3838"/>
      </bottom>
      <diagonal/>
    </border>
    <border>
      <left style="thin">
        <color indexed="64"/>
      </left>
      <right/>
      <top/>
      <bottom style="thin">
        <color rgb="FF3A3838"/>
      </bottom>
      <diagonal/>
    </border>
    <border>
      <left style="thin">
        <color indexed="64"/>
      </left>
      <right/>
      <top/>
      <bottom/>
      <diagonal/>
    </border>
    <border>
      <left style="thin">
        <color theme="9"/>
      </left>
      <right/>
      <top style="thin">
        <color theme="9"/>
      </top>
      <bottom/>
      <diagonal/>
    </border>
    <border>
      <left style="thin">
        <color indexed="64"/>
      </left>
      <right/>
      <top style="thin">
        <color theme="0" tint="-0.499984740745262"/>
      </top>
      <bottom/>
      <diagonal/>
    </border>
    <border>
      <left/>
      <right style="thin">
        <color theme="5"/>
      </right>
      <top/>
      <bottom style="thin">
        <color theme="5"/>
      </bottom>
      <diagonal/>
    </border>
    <border>
      <left/>
      <right style="thin">
        <color theme="5"/>
      </right>
      <top style="thin">
        <color theme="5"/>
      </top>
      <bottom/>
      <diagonal/>
    </border>
    <border>
      <left/>
      <right style="thin">
        <color theme="9"/>
      </right>
      <top style="thin">
        <color theme="9"/>
      </top>
      <bottom/>
      <diagonal/>
    </border>
    <border>
      <left/>
      <right/>
      <top style="thin">
        <color theme="9"/>
      </top>
      <bottom/>
      <diagonal/>
    </border>
    <border>
      <left style="thin">
        <color indexed="64"/>
      </left>
      <right/>
      <top style="thin">
        <color theme="0" tint="-0.499984740745262"/>
      </top>
      <bottom style="thin">
        <color theme="0" tint="-0.499984740745262"/>
      </bottom>
      <diagonal/>
    </border>
    <border>
      <left/>
      <right/>
      <top style="thin">
        <color rgb="FF3A3838"/>
      </top>
      <bottom/>
      <diagonal/>
    </border>
    <border>
      <left style="thin">
        <color indexed="64"/>
      </left>
      <right/>
      <top style="thin">
        <color rgb="FF3A3838"/>
      </top>
      <bottom style="thin">
        <color rgb="FF3A3838"/>
      </bottom>
      <diagonal/>
    </border>
  </borders>
  <cellStyleXfs count="5">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7" fillId="0" borderId="0"/>
    <xf numFmtId="9" fontId="1" fillId="0" borderId="0" applyFont="0" applyFill="0" applyBorder="0" applyAlignment="0" applyProtection="0"/>
  </cellStyleXfs>
  <cellXfs count="306">
    <xf numFmtId="0" fontId="0" fillId="0" borderId="0" xfId="0"/>
    <xf numFmtId="0" fontId="0" fillId="3" borderId="0" xfId="0" applyFill="1"/>
    <xf numFmtId="0" fontId="6" fillId="3" borderId="0" xfId="0" applyFont="1" applyFill="1"/>
    <xf numFmtId="0" fontId="8" fillId="3" borderId="0" xfId="0" applyFont="1" applyFill="1"/>
    <xf numFmtId="0" fontId="5" fillId="3" borderId="0" xfId="2" applyFill="1"/>
    <xf numFmtId="0" fontId="0" fillId="16" borderId="0" xfId="0" applyFill="1"/>
    <xf numFmtId="0" fontId="10" fillId="16" borderId="0" xfId="0" applyFont="1" applyFill="1"/>
    <xf numFmtId="0" fontId="11" fillId="16" borderId="0" xfId="0" applyFont="1" applyFill="1"/>
    <xf numFmtId="0" fontId="9" fillId="16" borderId="0" xfId="0" applyFont="1" applyFill="1"/>
    <xf numFmtId="0" fontId="12" fillId="16" borderId="0" xfId="0" applyFont="1" applyFill="1"/>
    <xf numFmtId="0" fontId="0" fillId="3" borderId="0" xfId="0" applyFill="1" applyAlignment="1">
      <alignment wrapText="1"/>
    </xf>
    <xf numFmtId="0" fontId="0" fillId="13" borderId="0" xfId="0" applyFill="1"/>
    <xf numFmtId="0" fontId="0" fillId="3" borderId="0" xfId="0" applyFill="1" applyAlignment="1">
      <alignment horizontal="left" vertical="center"/>
    </xf>
    <xf numFmtId="0" fontId="0" fillId="3" borderId="0" xfId="0" applyFill="1" applyAlignment="1">
      <alignment vertical="center"/>
    </xf>
    <xf numFmtId="0" fontId="14" fillId="9" borderId="7" xfId="0" applyFont="1" applyFill="1" applyBorder="1"/>
    <xf numFmtId="4" fontId="14" fillId="9" borderId="0" xfId="0" applyNumberFormat="1" applyFont="1" applyFill="1" applyAlignment="1">
      <alignment horizontal="center"/>
    </xf>
    <xf numFmtId="4" fontId="14" fillId="9" borderId="7" xfId="0" applyNumberFormat="1" applyFont="1" applyFill="1" applyBorder="1" applyAlignment="1">
      <alignment horizontal="center"/>
    </xf>
    <xf numFmtId="165" fontId="14" fillId="9" borderId="0" xfId="0" applyNumberFormat="1" applyFont="1" applyFill="1" applyAlignment="1">
      <alignment horizontal="center"/>
    </xf>
    <xf numFmtId="165" fontId="14" fillId="9" borderId="7" xfId="0" applyNumberFormat="1" applyFont="1" applyFill="1" applyBorder="1" applyAlignment="1">
      <alignment horizontal="center"/>
    </xf>
    <xf numFmtId="0" fontId="14" fillId="10" borderId="0" xfId="0" applyFont="1" applyFill="1" applyAlignment="1">
      <alignment horizontal="center"/>
    </xf>
    <xf numFmtId="0" fontId="14" fillId="6" borderId="3" xfId="0" applyFont="1" applyFill="1" applyBorder="1"/>
    <xf numFmtId="164" fontId="14" fillId="6" borderId="0" xfId="0" applyNumberFormat="1" applyFont="1" applyFill="1" applyAlignment="1">
      <alignment horizontal="center"/>
    </xf>
    <xf numFmtId="164" fontId="14" fillId="6" borderId="3" xfId="0" applyNumberFormat="1" applyFont="1" applyFill="1" applyBorder="1" applyAlignment="1">
      <alignment horizontal="center"/>
    </xf>
    <xf numFmtId="165" fontId="14" fillId="6" borderId="0" xfId="0" applyNumberFormat="1" applyFont="1" applyFill="1" applyAlignment="1">
      <alignment horizontal="center"/>
    </xf>
    <xf numFmtId="165" fontId="14" fillId="6" borderId="3" xfId="0" applyNumberFormat="1" applyFont="1" applyFill="1" applyBorder="1" applyAlignment="1">
      <alignment horizontal="center"/>
    </xf>
    <xf numFmtId="0" fontId="14" fillId="3" borderId="0" xfId="0" applyFont="1" applyFill="1" applyAlignment="1">
      <alignment horizontal="center" vertical="center"/>
    </xf>
    <xf numFmtId="0" fontId="14" fillId="3" borderId="0" xfId="0" applyFont="1" applyFill="1" applyAlignment="1">
      <alignment vertical="center"/>
    </xf>
    <xf numFmtId="0" fontId="14" fillId="3" borderId="0" xfId="0" applyFont="1" applyFill="1"/>
    <xf numFmtId="165" fontId="14" fillId="3" borderId="0" xfId="0" applyNumberFormat="1" applyFont="1" applyFill="1" applyAlignment="1">
      <alignment horizontal="center"/>
    </xf>
    <xf numFmtId="0" fontId="14" fillId="7" borderId="4" xfId="0" applyFont="1" applyFill="1" applyBorder="1"/>
    <xf numFmtId="4" fontId="14" fillId="7" borderId="0" xfId="0" applyNumberFormat="1" applyFont="1" applyFill="1" applyAlignment="1">
      <alignment horizontal="center"/>
    </xf>
    <xf numFmtId="4" fontId="14" fillId="7" borderId="4" xfId="0" applyNumberFormat="1" applyFont="1" applyFill="1" applyBorder="1" applyAlignment="1">
      <alignment horizontal="center"/>
    </xf>
    <xf numFmtId="165" fontId="14" fillId="7" borderId="0" xfId="0" applyNumberFormat="1" applyFont="1" applyFill="1" applyAlignment="1">
      <alignment horizontal="center"/>
    </xf>
    <xf numFmtId="165" fontId="14" fillId="7" borderId="4" xfId="0" applyNumberFormat="1" applyFont="1" applyFill="1" applyBorder="1" applyAlignment="1">
      <alignment horizontal="center"/>
    </xf>
    <xf numFmtId="0" fontId="14" fillId="7" borderId="5" xfId="0" applyFont="1" applyFill="1" applyBorder="1"/>
    <xf numFmtId="165" fontId="14" fillId="7" borderId="1" xfId="0" applyNumberFormat="1" applyFont="1" applyFill="1" applyBorder="1" applyAlignment="1">
      <alignment horizontal="center"/>
    </xf>
    <xf numFmtId="165" fontId="14" fillId="7" borderId="5" xfId="0" applyNumberFormat="1" applyFont="1" applyFill="1" applyBorder="1" applyAlignment="1">
      <alignment horizontal="center"/>
    </xf>
    <xf numFmtId="0" fontId="14" fillId="7" borderId="6" xfId="0" applyFont="1" applyFill="1" applyBorder="1"/>
    <xf numFmtId="4" fontId="14" fillId="7" borderId="2" xfId="0" applyNumberFormat="1" applyFont="1" applyFill="1" applyBorder="1" applyAlignment="1">
      <alignment horizontal="center"/>
    </xf>
    <xf numFmtId="4" fontId="14" fillId="7" borderId="6" xfId="0" applyNumberFormat="1" applyFont="1" applyFill="1" applyBorder="1" applyAlignment="1">
      <alignment horizontal="center"/>
    </xf>
    <xf numFmtId="0" fontId="14" fillId="3" borderId="0" xfId="0" applyFont="1" applyFill="1" applyAlignment="1">
      <alignment vertical="center" wrapText="1"/>
    </xf>
    <xf numFmtId="0" fontId="14" fillId="9" borderId="13" xfId="0" applyFont="1" applyFill="1" applyBorder="1"/>
    <xf numFmtId="165" fontId="14" fillId="14" borderId="12" xfId="0" applyNumberFormat="1" applyFont="1" applyFill="1" applyBorder="1" applyAlignment="1">
      <alignment horizontal="center"/>
    </xf>
    <xf numFmtId="165" fontId="14" fillId="9" borderId="12" xfId="0" applyNumberFormat="1" applyFont="1" applyFill="1" applyBorder="1" applyAlignment="1">
      <alignment horizontal="center"/>
    </xf>
    <xf numFmtId="165" fontId="14" fillId="9" borderId="14" xfId="0" applyNumberFormat="1" applyFont="1" applyFill="1" applyBorder="1" applyAlignment="1">
      <alignment horizontal="center"/>
    </xf>
    <xf numFmtId="0" fontId="14" fillId="6" borderId="0" xfId="0" applyFont="1" applyFill="1" applyAlignment="1">
      <alignment vertical="center"/>
    </xf>
    <xf numFmtId="0" fontId="14" fillId="7" borderId="0" xfId="0" applyFont="1" applyFill="1" applyAlignment="1">
      <alignment vertical="center"/>
    </xf>
    <xf numFmtId="0" fontId="14" fillId="7" borderId="1" xfId="0" applyFont="1" applyFill="1" applyBorder="1" applyAlignment="1">
      <alignment vertical="center"/>
    </xf>
    <xf numFmtId="0" fontId="14" fillId="7" borderId="2" xfId="0" applyFont="1" applyFill="1" applyBorder="1" applyAlignment="1">
      <alignment vertical="center"/>
    </xf>
    <xf numFmtId="165" fontId="17" fillId="9" borderId="0" xfId="0" applyNumberFormat="1" applyFont="1" applyFill="1" applyAlignment="1">
      <alignment horizontal="center"/>
    </xf>
    <xf numFmtId="4" fontId="17" fillId="9" borderId="0" xfId="0" applyNumberFormat="1" applyFont="1" applyFill="1" applyAlignment="1">
      <alignment horizontal="center"/>
    </xf>
    <xf numFmtId="0" fontId="0" fillId="18" borderId="0" xfId="0" applyFill="1"/>
    <xf numFmtId="0" fontId="0" fillId="18" borderId="0" xfId="0" applyFill="1" applyAlignment="1">
      <alignment horizontal="center"/>
    </xf>
    <xf numFmtId="0" fontId="17" fillId="5" borderId="0" xfId="3" applyFont="1" applyFill="1"/>
    <xf numFmtId="176" fontId="17" fillId="5" borderId="0" xfId="3" applyNumberFormat="1" applyFont="1" applyFill="1"/>
    <xf numFmtId="0" fontId="21" fillId="5" borderId="0" xfId="3" applyFont="1" applyFill="1"/>
    <xf numFmtId="179" fontId="17" fillId="5" borderId="0" xfId="3" applyNumberFormat="1" applyFont="1" applyFill="1"/>
    <xf numFmtId="0" fontId="17" fillId="5" borderId="0" xfId="3" applyFont="1" applyFill="1" applyAlignment="1">
      <alignment horizontal="right"/>
    </xf>
    <xf numFmtId="179" fontId="17" fillId="3" borderId="0" xfId="3" applyNumberFormat="1" applyFont="1" applyFill="1"/>
    <xf numFmtId="0" fontId="17" fillId="3" borderId="0" xfId="3" applyFont="1" applyFill="1"/>
    <xf numFmtId="0" fontId="17" fillId="18" borderId="0" xfId="2" applyFont="1" applyFill="1"/>
    <xf numFmtId="0" fontId="17" fillId="18" borderId="0" xfId="3" applyFont="1" applyFill="1"/>
    <xf numFmtId="176" fontId="17" fillId="18" borderId="0" xfId="3" applyNumberFormat="1" applyFont="1" applyFill="1"/>
    <xf numFmtId="0" fontId="5" fillId="18" borderId="0" xfId="2" applyFill="1"/>
    <xf numFmtId="0" fontId="17" fillId="17" borderId="0" xfId="0" applyFont="1" applyFill="1" applyAlignment="1">
      <alignment horizontal="left" wrapText="1"/>
    </xf>
    <xf numFmtId="0" fontId="8" fillId="5" borderId="0" xfId="3" applyFont="1" applyFill="1"/>
    <xf numFmtId="0" fontId="23" fillId="3" borderId="0" xfId="0" applyFont="1" applyFill="1"/>
    <xf numFmtId="0" fontId="17" fillId="18" borderId="0" xfId="0" applyFont="1" applyFill="1"/>
    <xf numFmtId="0" fontId="0" fillId="3" borderId="0" xfId="0" applyFill="1" applyAlignment="1">
      <alignment horizontal="center" wrapText="1"/>
    </xf>
    <xf numFmtId="165" fontId="17" fillId="7" borderId="5" xfId="0" applyNumberFormat="1" applyFont="1" applyFill="1" applyBorder="1" applyAlignment="1">
      <alignment horizontal="center"/>
    </xf>
    <xf numFmtId="0" fontId="14" fillId="7" borderId="0" xfId="0" applyFont="1" applyFill="1"/>
    <xf numFmtId="0" fontId="25" fillId="8" borderId="19" xfId="0" applyFont="1" applyFill="1" applyBorder="1" applyAlignment="1">
      <alignment horizontal="center"/>
    </xf>
    <xf numFmtId="0" fontId="23" fillId="14" borderId="11" xfId="0" applyFont="1" applyFill="1" applyBorder="1"/>
    <xf numFmtId="172" fontId="21" fillId="14" borderId="14" xfId="0" applyNumberFormat="1" applyFont="1" applyFill="1" applyBorder="1" applyAlignment="1">
      <alignment horizontal="center"/>
    </xf>
    <xf numFmtId="180" fontId="17" fillId="3" borderId="0" xfId="3" applyNumberFormat="1" applyFont="1" applyFill="1"/>
    <xf numFmtId="180" fontId="17" fillId="3" borderId="0" xfId="3" applyNumberFormat="1" applyFont="1" applyFill="1" applyAlignment="1">
      <alignment horizontal="right"/>
    </xf>
    <xf numFmtId="0" fontId="17" fillId="3" borderId="0" xfId="3" applyFont="1" applyFill="1" applyAlignment="1">
      <alignment horizontal="right"/>
    </xf>
    <xf numFmtId="0" fontId="17" fillId="12" borderId="0" xfId="3" applyFont="1" applyFill="1"/>
    <xf numFmtId="1" fontId="17" fillId="12" borderId="0" xfId="3" applyNumberFormat="1" applyFont="1" applyFill="1"/>
    <xf numFmtId="0" fontId="6" fillId="3" borderId="0" xfId="0" applyFont="1" applyFill="1" applyAlignment="1">
      <alignment horizontal="left" vertical="top"/>
    </xf>
    <xf numFmtId="0" fontId="26" fillId="3" borderId="0" xfId="0" applyFont="1" applyFill="1"/>
    <xf numFmtId="0" fontId="17" fillId="3" borderId="0" xfId="0" applyFont="1" applyFill="1"/>
    <xf numFmtId="0" fontId="17" fillId="2" borderId="0" xfId="0" applyFont="1" applyFill="1" applyAlignment="1">
      <alignment horizontal="center"/>
    </xf>
    <xf numFmtId="0" fontId="17" fillId="2" borderId="0" xfId="0" applyFont="1" applyFill="1"/>
    <xf numFmtId="0" fontId="22" fillId="3" borderId="0" xfId="0" applyFont="1" applyFill="1"/>
    <xf numFmtId="0" fontId="17" fillId="13" borderId="0" xfId="0" applyFont="1" applyFill="1" applyAlignment="1">
      <alignment horizontal="center"/>
    </xf>
    <xf numFmtId="0" fontId="17" fillId="13" borderId="0" xfId="0" applyFont="1" applyFill="1"/>
    <xf numFmtId="166" fontId="17" fillId="4" borderId="10" xfId="0" applyNumberFormat="1" applyFont="1" applyFill="1" applyBorder="1" applyAlignment="1">
      <alignment vertical="center"/>
    </xf>
    <xf numFmtId="172" fontId="17" fillId="3" borderId="10" xfId="0" applyNumberFormat="1" applyFont="1" applyFill="1" applyBorder="1" applyAlignment="1">
      <alignment horizontal="center"/>
    </xf>
    <xf numFmtId="173" fontId="17" fillId="3" borderId="10" xfId="0" applyNumberFormat="1" applyFont="1" applyFill="1" applyBorder="1" applyAlignment="1">
      <alignment horizontal="center"/>
    </xf>
    <xf numFmtId="174" fontId="17" fillId="3" borderId="10" xfId="0" applyNumberFormat="1" applyFont="1" applyFill="1" applyBorder="1" applyAlignment="1">
      <alignment horizontal="center"/>
    </xf>
    <xf numFmtId="1" fontId="17" fillId="3" borderId="10" xfId="0" applyNumberFormat="1" applyFont="1" applyFill="1" applyBorder="1" applyAlignment="1">
      <alignment horizontal="center"/>
    </xf>
    <xf numFmtId="2" fontId="17" fillId="3" borderId="10" xfId="0" applyNumberFormat="1" applyFont="1" applyFill="1" applyBorder="1" applyAlignment="1">
      <alignment horizontal="center"/>
    </xf>
    <xf numFmtId="166" fontId="17" fillId="3" borderId="10" xfId="0" applyNumberFormat="1" applyFont="1" applyFill="1" applyBorder="1" applyAlignment="1">
      <alignment horizontal="center"/>
    </xf>
    <xf numFmtId="177" fontId="17" fillId="3" borderId="10" xfId="0" applyNumberFormat="1" applyFont="1" applyFill="1" applyBorder="1" applyAlignment="1">
      <alignment horizontal="center"/>
    </xf>
    <xf numFmtId="0" fontId="21" fillId="3" borderId="0" xfId="0" applyFont="1" applyFill="1" applyAlignment="1">
      <alignment horizontal="center"/>
    </xf>
    <xf numFmtId="0" fontId="17" fillId="15" borderId="0" xfId="0" applyFont="1" applyFill="1" applyAlignment="1">
      <alignment horizontal="center"/>
    </xf>
    <xf numFmtId="0" fontId="17" fillId="15" borderId="0" xfId="0" applyFont="1" applyFill="1"/>
    <xf numFmtId="166" fontId="17" fillId="4" borderId="9" xfId="0" applyNumberFormat="1" applyFont="1" applyFill="1" applyBorder="1" applyAlignment="1">
      <alignment vertical="center"/>
    </xf>
    <xf numFmtId="172" fontId="17" fillId="3" borderId="9" xfId="0" applyNumberFormat="1" applyFont="1" applyFill="1" applyBorder="1" applyAlignment="1">
      <alignment horizontal="center"/>
    </xf>
    <xf numFmtId="173" fontId="17" fillId="3" borderId="9" xfId="0" applyNumberFormat="1" applyFont="1" applyFill="1" applyBorder="1" applyAlignment="1">
      <alignment horizontal="center"/>
    </xf>
    <xf numFmtId="1" fontId="17" fillId="3" borderId="9" xfId="0" applyNumberFormat="1" applyFont="1" applyFill="1" applyBorder="1" applyAlignment="1">
      <alignment horizontal="center"/>
    </xf>
    <xf numFmtId="2" fontId="17" fillId="3" borderId="9" xfId="0" applyNumberFormat="1" applyFont="1" applyFill="1" applyBorder="1" applyAlignment="1">
      <alignment horizontal="center"/>
    </xf>
    <xf numFmtId="175" fontId="17" fillId="3" borderId="9" xfId="0" applyNumberFormat="1" applyFont="1" applyFill="1" applyBorder="1" applyAlignment="1">
      <alignment horizontal="center"/>
    </xf>
    <xf numFmtId="0" fontId="17" fillId="14" borderId="0" xfId="0" applyFont="1" applyFill="1" applyAlignment="1">
      <alignment horizontal="center"/>
    </xf>
    <xf numFmtId="0" fontId="17" fillId="14" borderId="0" xfId="0" applyFont="1" applyFill="1"/>
    <xf numFmtId="166" fontId="17" fillId="4" borderId="8" xfId="0" applyNumberFormat="1" applyFont="1" applyFill="1" applyBorder="1" applyAlignment="1">
      <alignment vertical="center"/>
    </xf>
    <xf numFmtId="166" fontId="17" fillId="3" borderId="8" xfId="0" applyNumberFormat="1" applyFont="1" applyFill="1" applyBorder="1" applyAlignment="1">
      <alignment horizontal="center"/>
    </xf>
    <xf numFmtId="175" fontId="17" fillId="3" borderId="8" xfId="0" applyNumberFormat="1" applyFont="1" applyFill="1" applyBorder="1" applyAlignment="1">
      <alignment horizontal="center"/>
    </xf>
    <xf numFmtId="0" fontId="17" fillId="3" borderId="8" xfId="0" applyFont="1" applyFill="1" applyBorder="1" applyAlignment="1">
      <alignment horizontal="center"/>
    </xf>
    <xf numFmtId="173" fontId="17" fillId="3" borderId="8" xfId="0" applyNumberFormat="1" applyFont="1" applyFill="1" applyBorder="1" applyAlignment="1">
      <alignment horizontal="center"/>
    </xf>
    <xf numFmtId="172" fontId="17" fillId="3" borderId="8" xfId="0" applyNumberFormat="1" applyFont="1" applyFill="1" applyBorder="1" applyAlignment="1">
      <alignment horizontal="center"/>
    </xf>
    <xf numFmtId="174" fontId="17" fillId="3" borderId="8" xfId="0" applyNumberFormat="1" applyFont="1" applyFill="1" applyBorder="1" applyAlignment="1">
      <alignment horizontal="center"/>
    </xf>
    <xf numFmtId="2" fontId="17" fillId="3" borderId="8" xfId="0" applyNumberFormat="1" applyFont="1" applyFill="1" applyBorder="1" applyAlignment="1">
      <alignment horizontal="center"/>
    </xf>
    <xf numFmtId="1" fontId="17" fillId="3" borderId="8" xfId="0" applyNumberFormat="1" applyFont="1" applyFill="1" applyBorder="1" applyAlignment="1">
      <alignment horizontal="center"/>
    </xf>
    <xf numFmtId="176" fontId="17" fillId="3" borderId="8" xfId="0" applyNumberFormat="1" applyFont="1" applyFill="1" applyBorder="1" applyAlignment="1">
      <alignment horizontal="center"/>
    </xf>
    <xf numFmtId="0" fontId="17" fillId="3" borderId="0" xfId="0" applyFont="1" applyFill="1" applyAlignment="1">
      <alignment horizontal="center"/>
    </xf>
    <xf numFmtId="0" fontId="17" fillId="3" borderId="20" xfId="0" applyFont="1" applyFill="1" applyBorder="1"/>
    <xf numFmtId="178" fontId="17" fillId="3" borderId="20" xfId="1" applyNumberFormat="1" applyFont="1" applyFill="1" applyBorder="1"/>
    <xf numFmtId="166" fontId="17" fillId="4" borderId="21" xfId="0" applyNumberFormat="1" applyFont="1" applyFill="1" applyBorder="1" applyAlignment="1">
      <alignment vertical="center"/>
    </xf>
    <xf numFmtId="4" fontId="17" fillId="3" borderId="21" xfId="0" applyNumberFormat="1" applyFont="1" applyFill="1" applyBorder="1" applyAlignment="1">
      <alignment horizontal="center"/>
    </xf>
    <xf numFmtId="167" fontId="17" fillId="3" borderId="21" xfId="0" applyNumberFormat="1" applyFont="1" applyFill="1" applyBorder="1" applyAlignment="1">
      <alignment horizontal="center"/>
    </xf>
    <xf numFmtId="3" fontId="17" fillId="3" borderId="21" xfId="0" applyNumberFormat="1" applyFont="1" applyFill="1" applyBorder="1" applyAlignment="1">
      <alignment horizontal="center"/>
    </xf>
    <xf numFmtId="168" fontId="17" fillId="3" borderId="21" xfId="0" applyNumberFormat="1" applyFont="1" applyFill="1" applyBorder="1" applyAlignment="1">
      <alignment horizontal="center"/>
    </xf>
    <xf numFmtId="169" fontId="17" fillId="3" borderId="21" xfId="0" applyNumberFormat="1" applyFont="1" applyFill="1" applyBorder="1" applyAlignment="1">
      <alignment horizontal="center"/>
    </xf>
    <xf numFmtId="170" fontId="17" fillId="3" borderId="21" xfId="0" applyNumberFormat="1" applyFont="1" applyFill="1" applyBorder="1" applyAlignment="1">
      <alignment horizontal="center"/>
    </xf>
    <xf numFmtId="0" fontId="14" fillId="3" borderId="0" xfId="0" applyFont="1" applyFill="1" applyAlignment="1">
      <alignment horizontal="left" vertical="top" wrapText="1"/>
    </xf>
    <xf numFmtId="166" fontId="21" fillId="3" borderId="0" xfId="0" applyNumberFormat="1" applyFont="1" applyFill="1" applyAlignment="1">
      <alignment horizontal="center"/>
    </xf>
    <xf numFmtId="172" fontId="21" fillId="3" borderId="0" xfId="0" applyNumberFormat="1" applyFont="1" applyFill="1" applyAlignment="1">
      <alignment horizontal="center"/>
    </xf>
    <xf numFmtId="166" fontId="25" fillId="3" borderId="0" xfId="0" applyNumberFormat="1" applyFont="1" applyFill="1" applyAlignment="1">
      <alignment horizontal="center"/>
    </xf>
    <xf numFmtId="172" fontId="25" fillId="3" borderId="0" xfId="0" applyNumberFormat="1" applyFont="1" applyFill="1" applyAlignment="1">
      <alignment horizontal="center"/>
    </xf>
    <xf numFmtId="0" fontId="14" fillId="10" borderId="3" xfId="0" applyFont="1" applyFill="1" applyBorder="1" applyAlignment="1">
      <alignment horizontal="center"/>
    </xf>
    <xf numFmtId="0" fontId="0" fillId="3" borderId="3" xfId="0" applyFill="1" applyBorder="1"/>
    <xf numFmtId="0" fontId="14" fillId="11" borderId="3" xfId="0" applyFont="1" applyFill="1" applyBorder="1" applyAlignment="1">
      <alignment horizontal="center"/>
    </xf>
    <xf numFmtId="0" fontId="21" fillId="7" borderId="19" xfId="0" applyFont="1" applyFill="1" applyBorder="1" applyAlignment="1">
      <alignment horizontal="center"/>
    </xf>
    <xf numFmtId="0" fontId="21" fillId="7" borderId="18" xfId="0" applyFont="1" applyFill="1" applyBorder="1" applyAlignment="1">
      <alignment horizontal="center"/>
    </xf>
    <xf numFmtId="0" fontId="14" fillId="9" borderId="0" xfId="0" applyFont="1" applyFill="1" applyAlignment="1">
      <alignment horizontal="center" vertical="center"/>
    </xf>
    <xf numFmtId="0" fontId="14" fillId="7" borderId="0" xfId="0" applyFont="1" applyFill="1" applyAlignment="1">
      <alignment horizontal="center" vertical="center"/>
    </xf>
    <xf numFmtId="0" fontId="0" fillId="3" borderId="0" xfId="0" applyFill="1" applyAlignment="1">
      <alignment horizontal="center"/>
    </xf>
    <xf numFmtId="164" fontId="14" fillId="7" borderId="0" xfId="0" applyNumberFormat="1" applyFont="1" applyFill="1" applyAlignment="1">
      <alignment horizontal="center"/>
    </xf>
    <xf numFmtId="164" fontId="14" fillId="7" borderId="4" xfId="0" applyNumberFormat="1" applyFont="1" applyFill="1" applyBorder="1" applyAlignment="1">
      <alignment horizontal="center"/>
    </xf>
    <xf numFmtId="0" fontId="14" fillId="7" borderId="16" xfId="0" applyFont="1" applyFill="1" applyBorder="1"/>
    <xf numFmtId="165" fontId="14" fillId="7" borderId="16" xfId="0" applyNumberFormat="1" applyFont="1" applyFill="1" applyBorder="1" applyAlignment="1">
      <alignment horizontal="center"/>
    </xf>
    <xf numFmtId="165" fontId="14" fillId="7" borderId="18" xfId="0" applyNumberFormat="1" applyFont="1" applyFill="1" applyBorder="1" applyAlignment="1">
      <alignment horizontal="center"/>
    </xf>
    <xf numFmtId="165" fontId="14" fillId="7" borderId="19" xfId="0" applyNumberFormat="1" applyFont="1" applyFill="1" applyBorder="1" applyAlignment="1">
      <alignment horizontal="center"/>
    </xf>
    <xf numFmtId="164" fontId="14" fillId="7" borderId="18" xfId="0" applyNumberFormat="1" applyFont="1" applyFill="1" applyBorder="1" applyAlignment="1">
      <alignment horizontal="center"/>
    </xf>
    <xf numFmtId="0" fontId="17" fillId="17" borderId="0" xfId="0" applyFont="1" applyFill="1" applyAlignment="1">
      <alignment horizontal="left"/>
    </xf>
    <xf numFmtId="0" fontId="14" fillId="7" borderId="16" xfId="0" applyFont="1" applyFill="1" applyBorder="1" applyAlignment="1">
      <alignment vertical="center"/>
    </xf>
    <xf numFmtId="0" fontId="14" fillId="9" borderId="0" xfId="0" applyFont="1" applyFill="1" applyAlignment="1">
      <alignment horizontal="left" vertical="center"/>
    </xf>
    <xf numFmtId="0" fontId="14" fillId="9" borderId="12" xfId="0" applyFont="1" applyFill="1" applyBorder="1" applyAlignment="1">
      <alignment horizontal="left" vertical="center"/>
    </xf>
    <xf numFmtId="0" fontId="14" fillId="3" borderId="0" xfId="0" applyFont="1" applyFill="1" applyAlignment="1">
      <alignment horizontal="left" vertical="center"/>
    </xf>
    <xf numFmtId="165" fontId="25" fillId="7" borderId="0" xfId="0" applyNumberFormat="1" applyFont="1" applyFill="1" applyAlignment="1">
      <alignment horizontal="center"/>
    </xf>
    <xf numFmtId="165" fontId="25" fillId="7" borderId="4" xfId="0" applyNumberFormat="1" applyFont="1" applyFill="1" applyBorder="1" applyAlignment="1">
      <alignment horizontal="center"/>
    </xf>
    <xf numFmtId="0" fontId="25" fillId="13" borderId="3" xfId="0" applyFont="1" applyFill="1" applyBorder="1"/>
    <xf numFmtId="165" fontId="25" fillId="6" borderId="0" xfId="0" applyNumberFormat="1" applyFont="1" applyFill="1" applyAlignment="1">
      <alignment horizontal="center"/>
    </xf>
    <xf numFmtId="172" fontId="21" fillId="14" borderId="0" xfId="0" applyNumberFormat="1" applyFont="1" applyFill="1" applyAlignment="1">
      <alignment horizontal="center"/>
    </xf>
    <xf numFmtId="165" fontId="25" fillId="14" borderId="0" xfId="0" applyNumberFormat="1" applyFont="1" applyFill="1" applyAlignment="1">
      <alignment horizontal="center"/>
    </xf>
    <xf numFmtId="165" fontId="25" fillId="9" borderId="0" xfId="0" applyNumberFormat="1" applyFont="1" applyFill="1" applyAlignment="1">
      <alignment horizontal="center"/>
    </xf>
    <xf numFmtId="165" fontId="25" fillId="7" borderId="18" xfId="0" applyNumberFormat="1" applyFont="1" applyFill="1" applyBorder="1" applyAlignment="1">
      <alignment horizontal="center"/>
    </xf>
    <xf numFmtId="0" fontId="17" fillId="0" borderId="0" xfId="0" applyFont="1"/>
    <xf numFmtId="0" fontId="31" fillId="5" borderId="0" xfId="0" applyFont="1" applyFill="1" applyAlignment="1">
      <alignment horizontal="right"/>
    </xf>
    <xf numFmtId="0" fontId="29" fillId="3" borderId="0" xfId="0" applyFont="1" applyFill="1"/>
    <xf numFmtId="0" fontId="32" fillId="5" borderId="0" xfId="0" applyFont="1" applyFill="1"/>
    <xf numFmtId="0" fontId="21" fillId="13" borderId="0" xfId="0" applyFont="1" applyFill="1"/>
    <xf numFmtId="0" fontId="14" fillId="6" borderId="0" xfId="0" applyFont="1" applyFill="1" applyAlignment="1">
      <alignment horizontal="center" vertical="center" wrapText="1"/>
    </xf>
    <xf numFmtId="0" fontId="14" fillId="7" borderId="0" xfId="0" applyFont="1" applyFill="1" applyAlignment="1">
      <alignment horizontal="center" vertical="top" wrapText="1"/>
    </xf>
    <xf numFmtId="0" fontId="14" fillId="7" borderId="1" xfId="0" applyFont="1" applyFill="1" applyBorder="1" applyAlignment="1">
      <alignment horizontal="center" vertical="top" wrapText="1"/>
    </xf>
    <xf numFmtId="0" fontId="14" fillId="9" borderId="0" xfId="0" applyFont="1" applyFill="1" applyAlignment="1">
      <alignment horizontal="center" vertical="top"/>
    </xf>
    <xf numFmtId="0" fontId="14" fillId="9" borderId="12" xfId="0" applyFont="1" applyFill="1" applyBorder="1" applyAlignment="1">
      <alignment horizontal="center" vertical="top"/>
    </xf>
    <xf numFmtId="171" fontId="17" fillId="3" borderId="21" xfId="0" applyNumberFormat="1" applyFont="1" applyFill="1" applyBorder="1" applyAlignment="1">
      <alignment horizontal="center"/>
    </xf>
    <xf numFmtId="0" fontId="17" fillId="9" borderId="0" xfId="0" applyFont="1" applyFill="1" applyAlignment="1">
      <alignment horizontal="left" vertical="top"/>
    </xf>
    <xf numFmtId="0" fontId="25" fillId="7" borderId="4" xfId="0" applyFont="1" applyFill="1" applyBorder="1"/>
    <xf numFmtId="0" fontId="25" fillId="7" borderId="0" xfId="0" applyFont="1" applyFill="1"/>
    <xf numFmtId="0" fontId="25" fillId="9" borderId="7" xfId="0" applyFont="1" applyFill="1" applyBorder="1"/>
    <xf numFmtId="0" fontId="17" fillId="13" borderId="0" xfId="0" applyFont="1" applyFill="1" applyAlignment="1">
      <alignment horizontal="right"/>
    </xf>
    <xf numFmtId="181" fontId="0" fillId="3" borderId="0" xfId="0" applyNumberFormat="1" applyFill="1"/>
    <xf numFmtId="0" fontId="35" fillId="5" borderId="0" xfId="0" applyFont="1" applyFill="1"/>
    <xf numFmtId="177" fontId="0" fillId="18" borderId="15" xfId="0" applyNumberFormat="1" applyFill="1" applyBorder="1"/>
    <xf numFmtId="177" fontId="0" fillId="18" borderId="0" xfId="0" applyNumberFormat="1" applyFill="1"/>
    <xf numFmtId="0" fontId="8" fillId="3" borderId="0" xfId="0" applyFont="1" applyFill="1" applyAlignment="1">
      <alignment horizontal="left" wrapText="1"/>
    </xf>
    <xf numFmtId="0" fontId="8" fillId="3" borderId="0" xfId="0" applyFont="1" applyFill="1" applyAlignment="1">
      <alignment horizontal="left" vertical="top" wrapText="1"/>
    </xf>
    <xf numFmtId="4" fontId="14" fillId="20" borderId="6" xfId="0" applyNumberFormat="1" applyFont="1" applyFill="1" applyBorder="1" applyAlignment="1">
      <alignment horizontal="center"/>
    </xf>
    <xf numFmtId="173" fontId="14" fillId="6" borderId="0" xfId="0" applyNumberFormat="1" applyFont="1" applyFill="1" applyAlignment="1">
      <alignment horizontal="center"/>
    </xf>
    <xf numFmtId="167" fontId="14" fillId="7" borderId="0" xfId="0" applyNumberFormat="1" applyFont="1" applyFill="1" applyAlignment="1">
      <alignment horizontal="center"/>
    </xf>
    <xf numFmtId="0" fontId="25" fillId="8" borderId="18" xfId="0" applyFont="1" applyFill="1" applyBorder="1" applyAlignment="1">
      <alignment horizontal="center"/>
    </xf>
    <xf numFmtId="0" fontId="25" fillId="8" borderId="22" xfId="0" applyFont="1" applyFill="1" applyBorder="1" applyAlignment="1">
      <alignment horizontal="center"/>
    </xf>
    <xf numFmtId="0" fontId="21" fillId="7" borderId="22" xfId="0" applyFont="1" applyFill="1" applyBorder="1" applyAlignment="1">
      <alignment horizontal="center"/>
    </xf>
    <xf numFmtId="0" fontId="37" fillId="3" borderId="0" xfId="0" applyFont="1" applyFill="1" applyAlignment="1">
      <alignment horizontal="left"/>
    </xf>
    <xf numFmtId="0" fontId="0" fillId="3" borderId="0" xfId="0" applyFill="1" applyAlignment="1">
      <alignment horizontal="left" wrapText="1"/>
    </xf>
    <xf numFmtId="0" fontId="14" fillId="10" borderId="23" xfId="0" applyFont="1" applyFill="1" applyBorder="1" applyAlignment="1">
      <alignment horizontal="center"/>
    </xf>
    <xf numFmtId="0" fontId="17" fillId="18" borderId="24" xfId="0" applyFont="1" applyFill="1" applyBorder="1" applyAlignment="1">
      <alignment vertical="center" wrapText="1"/>
    </xf>
    <xf numFmtId="0" fontId="17" fillId="18" borderId="25" xfId="0" applyFont="1" applyFill="1" applyBorder="1"/>
    <xf numFmtId="175" fontId="17" fillId="3" borderId="24" xfId="0" applyNumberFormat="1" applyFont="1" applyFill="1" applyBorder="1"/>
    <xf numFmtId="175" fontId="17" fillId="3" borderId="26" xfId="0" applyNumberFormat="1" applyFont="1" applyFill="1" applyBorder="1"/>
    <xf numFmtId="0" fontId="17" fillId="18" borderId="27" xfId="0" applyFont="1" applyFill="1" applyBorder="1" applyAlignment="1">
      <alignment vertical="center" wrapText="1"/>
    </xf>
    <xf numFmtId="0" fontId="17" fillId="18" borderId="28" xfId="0" applyFont="1" applyFill="1" applyBorder="1"/>
    <xf numFmtId="175" fontId="17" fillId="3" borderId="27" xfId="0" applyNumberFormat="1" applyFont="1" applyFill="1" applyBorder="1"/>
    <xf numFmtId="0" fontId="17" fillId="18" borderId="27" xfId="0" applyFont="1" applyFill="1" applyBorder="1" applyAlignment="1">
      <alignment vertical="center"/>
    </xf>
    <xf numFmtId="0" fontId="17" fillId="21" borderId="27" xfId="0" applyFont="1" applyFill="1" applyBorder="1"/>
    <xf numFmtId="175" fontId="17" fillId="22" borderId="27" xfId="0" applyNumberFormat="1" applyFont="1" applyFill="1" applyBorder="1"/>
    <xf numFmtId="0" fontId="17" fillId="18" borderId="27" xfId="0" applyFont="1" applyFill="1" applyBorder="1"/>
    <xf numFmtId="0" fontId="17" fillId="18" borderId="29" xfId="0" applyFont="1" applyFill="1" applyBorder="1"/>
    <xf numFmtId="175" fontId="17" fillId="3" borderId="0" xfId="0" applyNumberFormat="1" applyFont="1" applyFill="1"/>
    <xf numFmtId="175" fontId="0" fillId="22" borderId="0" xfId="0" applyNumberFormat="1" applyFill="1"/>
    <xf numFmtId="175" fontId="17" fillId="3" borderId="23" xfId="0" applyNumberFormat="1" applyFont="1" applyFill="1" applyBorder="1"/>
    <xf numFmtId="0" fontId="17" fillId="18" borderId="24" xfId="0" applyFont="1" applyFill="1" applyBorder="1"/>
    <xf numFmtId="0" fontId="37" fillId="3" borderId="0" xfId="0" applyFont="1" applyFill="1"/>
    <xf numFmtId="0" fontId="14" fillId="10" borderId="30" xfId="0" applyFont="1" applyFill="1" applyBorder="1" applyAlignment="1">
      <alignment horizontal="center"/>
    </xf>
    <xf numFmtId="0" fontId="17" fillId="18" borderId="31" xfId="0" applyFont="1" applyFill="1" applyBorder="1"/>
    <xf numFmtId="0" fontId="17" fillId="3" borderId="31" xfId="0" applyFont="1" applyFill="1" applyBorder="1"/>
    <xf numFmtId="0" fontId="17" fillId="3" borderId="32" xfId="0" applyFont="1" applyFill="1" applyBorder="1"/>
    <xf numFmtId="0" fontId="17" fillId="18" borderId="33" xfId="0" applyFont="1" applyFill="1" applyBorder="1"/>
    <xf numFmtId="0" fontId="17" fillId="3" borderId="30" xfId="0" applyFont="1" applyFill="1" applyBorder="1"/>
    <xf numFmtId="0" fontId="8" fillId="18" borderId="0" xfId="0" applyFont="1" applyFill="1"/>
    <xf numFmtId="0" fontId="8" fillId="3" borderId="0" xfId="0" applyFont="1" applyFill="1" applyAlignment="1">
      <alignment wrapText="1"/>
    </xf>
    <xf numFmtId="173" fontId="0" fillId="3" borderId="0" xfId="0" applyNumberFormat="1" applyFill="1"/>
    <xf numFmtId="173" fontId="8" fillId="3" borderId="0" xfId="0" applyNumberFormat="1" applyFont="1" applyFill="1"/>
    <xf numFmtId="166" fontId="36" fillId="3" borderId="0" xfId="0" applyNumberFormat="1" applyFont="1" applyFill="1"/>
    <xf numFmtId="0" fontId="38" fillId="3" borderId="0" xfId="0" applyFont="1" applyFill="1"/>
    <xf numFmtId="4" fontId="14" fillId="7" borderId="22" xfId="0" applyNumberFormat="1" applyFont="1" applyFill="1" applyBorder="1" applyAlignment="1">
      <alignment horizontal="center"/>
    </xf>
    <xf numFmtId="4" fontId="14" fillId="7" borderId="17" xfId="0" applyNumberFormat="1" applyFont="1" applyFill="1" applyBorder="1" applyAlignment="1">
      <alignment horizontal="center"/>
    </xf>
    <xf numFmtId="164" fontId="14" fillId="7" borderId="17" xfId="0" applyNumberFormat="1" applyFont="1" applyFill="1" applyBorder="1" applyAlignment="1">
      <alignment horizontal="center"/>
    </xf>
    <xf numFmtId="176" fontId="17" fillId="3" borderId="0" xfId="3" applyNumberFormat="1" applyFont="1" applyFill="1"/>
    <xf numFmtId="182" fontId="17" fillId="5" borderId="0" xfId="3" applyNumberFormat="1" applyFont="1" applyFill="1"/>
    <xf numFmtId="0" fontId="25" fillId="19" borderId="34" xfId="0" applyFont="1" applyFill="1" applyBorder="1" applyAlignment="1">
      <alignment horizontal="center"/>
    </xf>
    <xf numFmtId="0" fontId="21" fillId="13" borderId="34" xfId="0" applyFont="1" applyFill="1" applyBorder="1" applyAlignment="1">
      <alignment horizontal="center"/>
    </xf>
    <xf numFmtId="166" fontId="8" fillId="3" borderId="0" xfId="0" applyNumberFormat="1" applyFont="1" applyFill="1"/>
    <xf numFmtId="0" fontId="40" fillId="5" borderId="0" xfId="3" applyFont="1" applyFill="1"/>
    <xf numFmtId="180" fontId="21" fillId="3" borderId="0" xfId="3" applyNumberFormat="1" applyFont="1" applyFill="1"/>
    <xf numFmtId="0" fontId="21" fillId="3" borderId="0" xfId="3" applyFont="1" applyFill="1"/>
    <xf numFmtId="179" fontId="17" fillId="23" borderId="0" xfId="3" applyNumberFormat="1" applyFont="1" applyFill="1"/>
    <xf numFmtId="176" fontId="17" fillId="3" borderId="0" xfId="3" applyNumberFormat="1" applyFont="1" applyFill="1" applyAlignment="1">
      <alignment horizontal="right"/>
    </xf>
    <xf numFmtId="175" fontId="0" fillId="22" borderId="35" xfId="0" applyNumberFormat="1" applyFill="1" applyBorder="1"/>
    <xf numFmtId="175" fontId="0" fillId="22" borderId="36" xfId="0" applyNumberFormat="1" applyFill="1" applyBorder="1"/>
    <xf numFmtId="183" fontId="17" fillId="23" borderId="24" xfId="1" applyNumberFormat="1" applyFont="1" applyFill="1" applyBorder="1"/>
    <xf numFmtId="0" fontId="8" fillId="3" borderId="0" xfId="0" applyFont="1" applyFill="1" applyAlignment="1">
      <alignment horizontal="left" vertical="top"/>
    </xf>
    <xf numFmtId="175" fontId="17" fillId="0" borderId="23" xfId="0" applyNumberFormat="1" applyFont="1" applyBorder="1"/>
    <xf numFmtId="175" fontId="17" fillId="0" borderId="37" xfId="0" applyNumberFormat="1" applyFont="1" applyBorder="1"/>
    <xf numFmtId="175" fontId="17" fillId="3" borderId="37" xfId="0" applyNumberFormat="1" applyFont="1" applyFill="1" applyBorder="1"/>
    <xf numFmtId="175" fontId="0" fillId="22" borderId="29" xfId="0" applyNumberFormat="1" applyFill="1" applyBorder="1"/>
    <xf numFmtId="175" fontId="0" fillId="22" borderId="38" xfId="0" applyNumberFormat="1" applyFill="1" applyBorder="1"/>
    <xf numFmtId="0" fontId="17" fillId="18" borderId="36" xfId="0" applyFont="1" applyFill="1" applyBorder="1"/>
    <xf numFmtId="0" fontId="17" fillId="18" borderId="38" xfId="0" applyFont="1" applyFill="1" applyBorder="1"/>
    <xf numFmtId="0" fontId="17" fillId="3" borderId="39" xfId="0" applyFont="1" applyFill="1" applyBorder="1"/>
    <xf numFmtId="0" fontId="17" fillId="3" borderId="40" xfId="0" applyFont="1" applyFill="1" applyBorder="1"/>
    <xf numFmtId="0" fontId="14" fillId="10" borderId="41" xfId="0" applyFont="1" applyFill="1" applyBorder="1" applyAlignment="1">
      <alignment horizontal="center"/>
    </xf>
    <xf numFmtId="4" fontId="14" fillId="9" borderId="12" xfId="0" applyNumberFormat="1" applyFont="1" applyFill="1" applyBorder="1" applyAlignment="1">
      <alignment horizontal="center"/>
    </xf>
    <xf numFmtId="4" fontId="14" fillId="9" borderId="13" xfId="0" applyNumberFormat="1" applyFont="1" applyFill="1" applyBorder="1" applyAlignment="1">
      <alignment horizontal="center"/>
    </xf>
    <xf numFmtId="165" fontId="25" fillId="14" borderId="42" xfId="0" applyNumberFormat="1" applyFont="1" applyFill="1" applyBorder="1" applyAlignment="1">
      <alignment horizontal="center"/>
    </xf>
    <xf numFmtId="165" fontId="25" fillId="14" borderId="11" xfId="0" applyNumberFormat="1" applyFont="1" applyFill="1" applyBorder="1" applyAlignment="1">
      <alignment horizontal="center"/>
    </xf>
    <xf numFmtId="165" fontId="25" fillId="9" borderId="42" xfId="0" applyNumberFormat="1" applyFont="1" applyFill="1" applyBorder="1" applyAlignment="1">
      <alignment horizontal="center"/>
    </xf>
    <xf numFmtId="165" fontId="25" fillId="9" borderId="11" xfId="0" applyNumberFormat="1" applyFont="1" applyFill="1" applyBorder="1" applyAlignment="1">
      <alignment horizontal="center"/>
    </xf>
    <xf numFmtId="4" fontId="14" fillId="9" borderId="11" xfId="0" applyNumberFormat="1" applyFont="1" applyFill="1" applyBorder="1" applyAlignment="1">
      <alignment horizontal="center"/>
    </xf>
    <xf numFmtId="165" fontId="14" fillId="9" borderId="11" xfId="0" applyNumberFormat="1" applyFont="1" applyFill="1" applyBorder="1" applyAlignment="1">
      <alignment horizontal="center"/>
    </xf>
    <xf numFmtId="4" fontId="14" fillId="9" borderId="14" xfId="0" applyNumberFormat="1" applyFont="1" applyFill="1" applyBorder="1" applyAlignment="1">
      <alignment horizontal="center"/>
    </xf>
    <xf numFmtId="0" fontId="0" fillId="3" borderId="0" xfId="4" applyNumberFormat="1" applyFont="1" applyFill="1"/>
    <xf numFmtId="0" fontId="17" fillId="18" borderId="43" xfId="0" applyFont="1" applyFill="1" applyBorder="1"/>
    <xf numFmtId="0" fontId="17" fillId="18" borderId="41" xfId="0" applyFont="1" applyFill="1" applyBorder="1"/>
    <xf numFmtId="0" fontId="14" fillId="10" borderId="29" xfId="0" applyFont="1" applyFill="1" applyBorder="1" applyAlignment="1">
      <alignment horizontal="center"/>
    </xf>
    <xf numFmtId="0" fontId="0" fillId="3" borderId="29" xfId="0" applyFill="1" applyBorder="1"/>
    <xf numFmtId="175" fontId="17" fillId="3" borderId="28" xfId="0" applyNumberFormat="1" applyFont="1" applyFill="1" applyBorder="1"/>
    <xf numFmtId="175" fontId="0" fillId="22" borderId="27" xfId="0" applyNumberFormat="1" applyFill="1" applyBorder="1"/>
    <xf numFmtId="175" fontId="0" fillId="3" borderId="27" xfId="0" applyNumberFormat="1" applyFill="1" applyBorder="1"/>
    <xf numFmtId="0" fontId="24" fillId="5" borderId="0" xfId="0" applyFont="1" applyFill="1" applyAlignment="1">
      <alignment horizontal="right"/>
    </xf>
    <xf numFmtId="172" fontId="17" fillId="5" borderId="0" xfId="3" applyNumberFormat="1" applyFont="1" applyFill="1"/>
    <xf numFmtId="185" fontId="17" fillId="5" borderId="0" xfId="1" applyNumberFormat="1" applyFont="1" applyFill="1"/>
    <xf numFmtId="184" fontId="17" fillId="3" borderId="0" xfId="3" applyNumberFormat="1" applyFont="1" applyFill="1" applyAlignment="1">
      <alignment horizontal="center"/>
    </xf>
    <xf numFmtId="0" fontId="36" fillId="3" borderId="0" xfId="2" applyFont="1" applyFill="1"/>
    <xf numFmtId="175" fontId="17" fillId="3" borderId="31" xfId="0" applyNumberFormat="1" applyFont="1" applyFill="1" applyBorder="1"/>
    <xf numFmtId="0" fontId="17" fillId="0" borderId="31" xfId="0" applyFont="1" applyBorder="1"/>
    <xf numFmtId="175" fontId="0" fillId="0" borderId="35" xfId="0" applyNumberFormat="1" applyBorder="1"/>
    <xf numFmtId="175" fontId="0" fillId="0" borderId="0" xfId="0" applyNumberFormat="1"/>
    <xf numFmtId="165" fontId="14" fillId="7" borderId="44" xfId="0" applyNumberFormat="1" applyFont="1" applyFill="1" applyBorder="1" applyAlignment="1">
      <alignment horizontal="center"/>
    </xf>
    <xf numFmtId="164" fontId="14" fillId="7" borderId="45" xfId="0" applyNumberFormat="1" applyFont="1" applyFill="1" applyBorder="1" applyAlignment="1">
      <alignment horizontal="center"/>
    </xf>
    <xf numFmtId="165" fontId="25" fillId="9" borderId="46" xfId="0" applyNumberFormat="1" applyFont="1" applyFill="1" applyBorder="1" applyAlignment="1">
      <alignment horizontal="center"/>
    </xf>
    <xf numFmtId="165" fontId="25" fillId="9" borderId="47" xfId="0" applyNumberFormat="1" applyFont="1" applyFill="1" applyBorder="1" applyAlignment="1">
      <alignment horizontal="center"/>
    </xf>
    <xf numFmtId="175" fontId="17" fillId="3" borderId="48" xfId="0" applyNumberFormat="1" applyFont="1" applyFill="1" applyBorder="1"/>
    <xf numFmtId="0" fontId="17" fillId="0" borderId="49" xfId="0" applyFont="1" applyBorder="1"/>
    <xf numFmtId="0" fontId="17" fillId="3" borderId="49" xfId="0" applyFont="1" applyFill="1" applyBorder="1"/>
    <xf numFmtId="0" fontId="17" fillId="3" borderId="50" xfId="0" applyFont="1" applyFill="1" applyBorder="1"/>
    <xf numFmtId="165" fontId="25" fillId="9" borderId="7" xfId="0" applyNumberFormat="1" applyFont="1" applyFill="1" applyBorder="1" applyAlignment="1">
      <alignment horizontal="center"/>
    </xf>
    <xf numFmtId="0" fontId="18" fillId="16" borderId="0" xfId="0" applyFont="1" applyFill="1" applyAlignment="1">
      <alignment horizontal="left" vertical="top" wrapText="1"/>
    </xf>
    <xf numFmtId="0" fontId="13" fillId="16" borderId="0" xfId="0" applyFont="1" applyFill="1" applyAlignment="1">
      <alignment horizontal="left" vertical="top" wrapText="1"/>
    </xf>
    <xf numFmtId="0" fontId="0" fillId="3" borderId="0" xfId="0" applyFill="1" applyAlignment="1">
      <alignment horizontal="center"/>
    </xf>
    <xf numFmtId="0" fontId="0" fillId="3" borderId="3" xfId="0" applyFill="1" applyBorder="1" applyAlignment="1">
      <alignment horizontal="center"/>
    </xf>
    <xf numFmtId="0" fontId="0" fillId="3" borderId="34" xfId="0" applyFill="1" applyBorder="1" applyAlignment="1">
      <alignment horizontal="center"/>
    </xf>
    <xf numFmtId="0" fontId="17" fillId="18" borderId="0" xfId="0" applyFont="1" applyFill="1" applyAlignment="1">
      <alignment horizontal="left" wrapText="1"/>
    </xf>
    <xf numFmtId="0" fontId="8" fillId="3" borderId="0" xfId="0" applyFont="1" applyFill="1" applyAlignment="1">
      <alignment horizontal="left" wrapText="1"/>
    </xf>
    <xf numFmtId="0" fontId="17" fillId="17" borderId="0" xfId="0" applyFont="1" applyFill="1" applyAlignment="1">
      <alignment horizontal="left" vertical="top" wrapText="1"/>
    </xf>
    <xf numFmtId="0" fontId="8" fillId="3" borderId="0" xfId="0" applyFont="1" applyFill="1" applyAlignment="1">
      <alignment horizontal="left" vertical="top" wrapText="1"/>
    </xf>
    <xf numFmtId="0" fontId="0" fillId="18" borderId="0" xfId="0" applyFill="1" applyAlignment="1">
      <alignment horizontal="left" vertical="top" wrapText="1"/>
    </xf>
    <xf numFmtId="0" fontId="14" fillId="7" borderId="17" xfId="0" applyFont="1" applyFill="1" applyBorder="1" applyAlignment="1">
      <alignment horizontal="left" vertical="top" wrapText="1"/>
    </xf>
    <xf numFmtId="0" fontId="14" fillId="7" borderId="0" xfId="0" applyFont="1" applyFill="1" applyAlignment="1">
      <alignment horizontal="left" vertical="top" wrapText="1"/>
    </xf>
    <xf numFmtId="0" fontId="14" fillId="7" borderId="16" xfId="0" applyFont="1" applyFill="1" applyBorder="1" applyAlignment="1">
      <alignment horizontal="left" vertical="top" wrapText="1"/>
    </xf>
    <xf numFmtId="0" fontId="14" fillId="9" borderId="0" xfId="0" applyFont="1" applyFill="1" applyAlignment="1">
      <alignment horizontal="center" vertical="center"/>
    </xf>
    <xf numFmtId="0" fontId="14" fillId="9" borderId="0" xfId="0" applyFont="1" applyFill="1" applyAlignment="1">
      <alignment horizontal="left" vertical="top"/>
    </xf>
    <xf numFmtId="0" fontId="14" fillId="9" borderId="12" xfId="0" applyFont="1" applyFill="1" applyBorder="1" applyAlignment="1">
      <alignment horizontal="left" vertical="top"/>
    </xf>
    <xf numFmtId="0" fontId="14" fillId="6" borderId="0" xfId="0" applyFont="1" applyFill="1" applyAlignment="1">
      <alignment horizontal="center" vertical="center"/>
    </xf>
    <xf numFmtId="0" fontId="14" fillId="6" borderId="0" xfId="0" applyFont="1" applyFill="1" applyAlignment="1">
      <alignment horizontal="left" vertical="center" wrapText="1"/>
    </xf>
    <xf numFmtId="0" fontId="14" fillId="7" borderId="0" xfId="0" applyFont="1" applyFill="1" applyAlignment="1">
      <alignment horizontal="center" vertical="center"/>
    </xf>
    <xf numFmtId="0" fontId="14" fillId="7" borderId="1" xfId="0" applyFont="1" applyFill="1" applyBorder="1" applyAlignment="1">
      <alignment horizontal="left" vertical="top" wrapText="1"/>
    </xf>
    <xf numFmtId="0" fontId="14" fillId="7" borderId="2" xfId="0" applyFont="1" applyFill="1" applyBorder="1" applyAlignment="1">
      <alignment horizontal="left" vertical="top" wrapText="1"/>
    </xf>
    <xf numFmtId="0" fontId="17" fillId="18" borderId="0" xfId="0" applyFont="1" applyFill="1" applyAlignment="1">
      <alignment horizontal="left" vertical="top" wrapText="1"/>
    </xf>
    <xf numFmtId="0" fontId="17" fillId="3" borderId="0" xfId="0" applyFont="1" applyFill="1" applyAlignment="1">
      <alignment horizontal="center" vertical="center" textRotation="90"/>
    </xf>
    <xf numFmtId="0" fontId="17" fillId="3" borderId="0" xfId="0" applyFont="1" applyFill="1" applyAlignment="1">
      <alignment horizontal="center" vertical="center" textRotation="90" wrapText="1"/>
    </xf>
    <xf numFmtId="0" fontId="17" fillId="18" borderId="0" xfId="2" applyFont="1" applyFill="1" applyAlignment="1">
      <alignment horizontal="left" vertical="top" wrapText="1"/>
    </xf>
  </cellXfs>
  <cellStyles count="5">
    <cellStyle name="Comma" xfId="1" builtinId="3"/>
    <cellStyle name="Hyperlink" xfId="2" builtinId="8"/>
    <cellStyle name="Normal" xfId="0" builtinId="0"/>
    <cellStyle name="Normal 2" xfId="3" xr:uid="{4667CB0E-2F49-4FA3-B17A-B577E0298DC3}"/>
    <cellStyle name="Percent" xfId="4" builtinId="5"/>
  </cellStyles>
  <dxfs count="0"/>
  <tableStyles count="0" defaultTableStyle="TableStyleMedium2" defaultPivotStyle="PivotStyleLight16"/>
  <colors>
    <mruColors>
      <color rgb="FF3A3838"/>
      <color rgb="FFFF00FF"/>
      <color rgb="FFE7E6E6"/>
      <color rgb="FF636363"/>
      <color rgb="FFC6E0B4"/>
      <color rgb="FFF8CBAD"/>
      <color rgb="FFBDD7E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31079</xdr:rowOff>
    </xdr:from>
    <xdr:to>
      <xdr:col>2</xdr:col>
      <xdr:colOff>3276600</xdr:colOff>
      <xdr:row>23</xdr:row>
      <xdr:rowOff>88265</xdr:rowOff>
    </xdr:to>
    <xdr:sp macro="" textlink="">
      <xdr:nvSpPr>
        <xdr:cNvPr id="2" name="Oval 1">
          <a:extLst>
            <a:ext uri="{FF2B5EF4-FFF2-40B4-BE49-F238E27FC236}">
              <a16:creationId xmlns:a16="http://schemas.microsoft.com/office/drawing/2014/main" id="{FE1B40EA-86F1-4C33-A8CB-C73619317C58}"/>
            </a:ext>
          </a:extLst>
        </xdr:cNvPr>
        <xdr:cNvSpPr/>
      </xdr:nvSpPr>
      <xdr:spPr>
        <a:xfrm>
          <a:off x="0" y="402554"/>
          <a:ext cx="4235450" cy="4260886"/>
        </a:xfrm>
        <a:prstGeom prst="ellipse">
          <a:avLst/>
        </a:prstGeom>
        <a:solidFill>
          <a:schemeClr val="bg1"/>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editAs="absolute">
    <xdr:from>
      <xdr:col>4</xdr:col>
      <xdr:colOff>1570990</xdr:colOff>
      <xdr:row>23</xdr:row>
      <xdr:rowOff>7620</xdr:rowOff>
    </xdr:from>
    <xdr:to>
      <xdr:col>7</xdr:col>
      <xdr:colOff>506718</xdr:colOff>
      <xdr:row>26</xdr:row>
      <xdr:rowOff>92710</xdr:rowOff>
    </xdr:to>
    <xdr:grpSp>
      <xdr:nvGrpSpPr>
        <xdr:cNvPr id="3" name="Group 2">
          <a:extLst>
            <a:ext uri="{FF2B5EF4-FFF2-40B4-BE49-F238E27FC236}">
              <a16:creationId xmlns:a16="http://schemas.microsoft.com/office/drawing/2014/main" id="{4A71C467-07ED-405B-9033-739191F8F380}"/>
            </a:ext>
          </a:extLst>
        </xdr:cNvPr>
        <xdr:cNvGrpSpPr>
          <a:grpSpLocks/>
        </xdr:cNvGrpSpPr>
      </xdr:nvGrpSpPr>
      <xdr:grpSpPr>
        <a:xfrm>
          <a:off x="6447790" y="4592320"/>
          <a:ext cx="4091928" cy="637540"/>
          <a:chOff x="0" y="0"/>
          <a:chExt cx="6109970" cy="960120"/>
        </a:xfrm>
      </xdr:grpSpPr>
      <xdr:pic>
        <xdr:nvPicPr>
          <xdr:cNvPr id="4" name="Graphic 30">
            <a:extLst>
              <a:ext uri="{FF2B5EF4-FFF2-40B4-BE49-F238E27FC236}">
                <a16:creationId xmlns:a16="http://schemas.microsoft.com/office/drawing/2014/main" id="{CE25D7F1-5FB7-4960-81AF-29716FFAA3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55520" y="0"/>
            <a:ext cx="1492250" cy="944880"/>
          </a:xfrm>
          <a:prstGeom prst="rect">
            <a:avLst/>
          </a:prstGeom>
        </xdr:spPr>
      </xdr:pic>
      <xdr:pic>
        <xdr:nvPicPr>
          <xdr:cNvPr id="5" name="Graphic 32">
            <a:extLst>
              <a:ext uri="{FF2B5EF4-FFF2-40B4-BE49-F238E27FC236}">
                <a16:creationId xmlns:a16="http://schemas.microsoft.com/office/drawing/2014/main" id="{B1CB0228-E768-4D3B-82AD-40148CFD2D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17720" y="15240"/>
            <a:ext cx="1492250" cy="944880"/>
          </a:xfrm>
          <a:prstGeom prst="rect">
            <a:avLst/>
          </a:prstGeom>
        </xdr:spPr>
      </xdr:pic>
      <xdr:pic>
        <xdr:nvPicPr>
          <xdr:cNvPr id="6" name="Graphic 34">
            <a:extLst>
              <a:ext uri="{FF2B5EF4-FFF2-40B4-BE49-F238E27FC236}">
                <a16:creationId xmlns:a16="http://schemas.microsoft.com/office/drawing/2014/main" id="{EE8B0061-C041-4042-A576-5DE27527AF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492250" cy="944880"/>
          </a:xfrm>
          <a:prstGeom prst="rect">
            <a:avLst/>
          </a:prstGeom>
        </xdr:spPr>
      </xdr:pic>
    </xdr:grpSp>
    <xdr:clientData/>
  </xdr:twoCellAnchor>
  <xdr:twoCellAnchor>
    <xdr:from>
      <xdr:col>1</xdr:col>
      <xdr:colOff>216536</xdr:colOff>
      <xdr:row>5</xdr:row>
      <xdr:rowOff>10795</xdr:rowOff>
    </xdr:from>
    <xdr:to>
      <xdr:col>2</xdr:col>
      <xdr:colOff>2715895</xdr:colOff>
      <xdr:row>20</xdr:row>
      <xdr:rowOff>119317</xdr:rowOff>
    </xdr:to>
    <xdr:sp macro="" textlink="">
      <xdr:nvSpPr>
        <xdr:cNvPr id="7" name="Text Box 28">
          <a:extLst>
            <a:ext uri="{FF2B5EF4-FFF2-40B4-BE49-F238E27FC236}">
              <a16:creationId xmlns:a16="http://schemas.microsoft.com/office/drawing/2014/main" id="{AFB44D03-0E38-4C24-8992-79591DD88D87}"/>
            </a:ext>
          </a:extLst>
        </xdr:cNvPr>
        <xdr:cNvSpPr txBox="1">
          <a:spLocks/>
        </xdr:cNvSpPr>
      </xdr:nvSpPr>
      <xdr:spPr>
        <a:xfrm>
          <a:off x="572688" y="1095817"/>
          <a:ext cx="3112272" cy="30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spcBef>
              <a:spcPts val="1200"/>
            </a:spcBef>
            <a:spcAft>
              <a:spcPts val="1200"/>
            </a:spcAft>
          </a:pPr>
          <a:r>
            <a:rPr lang="en-GB" sz="26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Jersey GHG</a:t>
          </a:r>
          <a:r>
            <a:rPr lang="en-GB" sz="2600" b="1" baseline="0">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 Emission Factors </a:t>
          </a:r>
          <a:endParaRPr lang="en-GB" sz="26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1200"/>
            </a:spcBef>
            <a:spcAft>
              <a:spcPts val="1200"/>
            </a:spcAft>
          </a:pPr>
          <a:r>
            <a:rPr lang="en-GB" sz="14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23/05/2025</a:t>
          </a:r>
        </a:p>
        <a:p>
          <a:pPr>
            <a:spcBef>
              <a:spcPts val="1200"/>
            </a:spcBef>
            <a:spcAft>
              <a:spcPts val="1200"/>
            </a:spcAft>
          </a:pPr>
          <a:r>
            <a:rPr lang="en-GB" sz="1400" b="1">
              <a:solidFill>
                <a:srgbClr val="0096C8"/>
              </a:solidFill>
              <a:effectLst/>
              <a:latin typeface="Calibri" panose="020F0502020204030204" pitchFamily="34" charset="0"/>
              <a:ea typeface="Calibri" panose="020F0502020204030204" pitchFamily="34" charset="0"/>
              <a:cs typeface="Times New Roman" panose="02020603050405020304" pitchFamily="18" charset="0"/>
            </a:rPr>
            <a:t>Final Version</a:t>
          </a:r>
        </a:p>
        <a:p>
          <a:pPr>
            <a:spcBef>
              <a:spcPts val="0"/>
            </a:spcBef>
            <a:spcAft>
              <a:spcPts val="0"/>
            </a:spcAft>
          </a:pPr>
          <a:endParaRPr lang="en-GB" sz="1200" b="1">
            <a:solidFill>
              <a:srgbClr val="636363"/>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0"/>
            </a:spcBef>
            <a:spcAft>
              <a:spcPts val="0"/>
            </a:spcAft>
          </a:pPr>
          <a:r>
            <a:rPr lang="en-GB" sz="1200" b="1">
              <a:solidFill>
                <a:srgbClr val="636363"/>
              </a:solidFill>
              <a:effectLst/>
              <a:latin typeface="Calibri" panose="020F0502020204030204" pitchFamily="34" charset="0"/>
              <a:ea typeface="Calibri" panose="020F0502020204030204" pitchFamily="34" charset="0"/>
              <a:cs typeface="Times New Roman" panose="02020603050405020304" pitchFamily="18" charset="0"/>
            </a:rPr>
            <a:t>Authors: Alex Batchelor</a:t>
          </a:r>
          <a:endParaRPr lang="en-GB" sz="1200" b="1" baseline="0">
            <a:solidFill>
              <a:srgbClr val="636363"/>
            </a:solidFill>
            <a:effectLst/>
            <a:latin typeface="Calibri" panose="020F0502020204030204" pitchFamily="34" charset="0"/>
            <a:ea typeface="Calibri" panose="020F0502020204030204" pitchFamily="34" charset="0"/>
            <a:cs typeface="Times New Roman" panose="02020603050405020304" pitchFamily="18" charset="0"/>
          </a:endParaRPr>
        </a:p>
        <a:p>
          <a:pPr>
            <a:spcBef>
              <a:spcPts val="0"/>
            </a:spcBef>
            <a:spcAft>
              <a:spcPts val="0"/>
            </a:spcAft>
          </a:pPr>
          <a:r>
            <a:rPr lang="en-GB" sz="1200" b="1" baseline="0">
              <a:solidFill>
                <a:srgbClr val="636363"/>
              </a:solidFill>
              <a:effectLst/>
              <a:latin typeface="Calibri" panose="020F0502020204030204" pitchFamily="34" charset="0"/>
              <a:ea typeface="Calibri" panose="020F0502020204030204" pitchFamily="34" charset="0"/>
              <a:cs typeface="Times New Roman" panose="02020603050405020304" pitchFamily="18" charset="0"/>
            </a:rPr>
            <a:t>Reviewer: Kathryn Hampshire</a:t>
          </a:r>
          <a:endParaRPr lang="en-GB" sz="1200" b="1">
            <a:solidFill>
              <a:srgbClr val="636363"/>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5</xdr:col>
      <xdr:colOff>830580</xdr:colOff>
      <xdr:row>1</xdr:row>
      <xdr:rowOff>137160</xdr:rowOff>
    </xdr:from>
    <xdr:to>
      <xdr:col>7</xdr:col>
      <xdr:colOff>541019</xdr:colOff>
      <xdr:row>4</xdr:row>
      <xdr:rowOff>88234</xdr:rowOff>
    </xdr:to>
    <xdr:pic>
      <xdr:nvPicPr>
        <xdr:cNvPr id="8" name="Picture 7">
          <a:extLst>
            <a:ext uri="{FF2B5EF4-FFF2-40B4-BE49-F238E27FC236}">
              <a16:creationId xmlns:a16="http://schemas.microsoft.com/office/drawing/2014/main" id="{BFBA0367-DD7A-4152-8DD9-926CC9C83C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304530" y="321310"/>
          <a:ext cx="2320289" cy="665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c\electric\digest\2012dig\Fused\fused2011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2945-Jersey%20electricity%20EF%20updates/conversion-factors-2021-full-set-advanced-users.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Projects\3200-Jersey%20inventory%20guide%20and%20GHG%20factors%20sheet%201990-2021\ghg-conversion-factors-2022-full-set.xls" TargetMode="External"/><Relationship Id="rId1" Type="http://schemas.openxmlformats.org/officeDocument/2006/relationships/externalLinkPath" Target="/Projects/3200-Jersey%20inventory%20guide%20and%20GHG%20factors%20sheet%201990-2021/ghg-conversion-factors-2022-full-set.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zArchiveProjects\ProjectsCompleted2024\3397%20-%20Jersey%20inventory%20guide%20update%201990%20-%202022\1_Work\ghg-conversion-factors-2023-full-file-update.xlsx" TargetMode="External"/><Relationship Id="rId1" Type="http://schemas.openxmlformats.org/officeDocument/2006/relationships/externalLinkPath" Target="/zArchiveProjects/ProjectsCompleted2024/3397%20-%20Jersey%20inventory%20guide%20update%201990%20-%202022/1_Work/ghg-conversion-factors-2023-full-file-update.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Y:\Projects\3587%20-%20Jersey%20GHG%20guide%20factors%20sheet%20energy%20trends\Factors%20Sheet\ghg-conversion-factors-2024-full-file-update.xlsx" TargetMode="External"/><Relationship Id="rId1" Type="http://schemas.openxmlformats.org/officeDocument/2006/relationships/externalLinkPath" Target="/personal/f_tonsberg2_gov_je/Documents/Attachments/ghg-conversion-factors-2024-full-file-update.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Y:\Projects\3587%20-%20Jersey%20GHG%20guide%20factors%20sheet%20energy%20trends\Factors%20Sheet\Filled%20March25%20JE%20imported%20electricity%20data%20request%20SoJ%20Aether_2023_scope%201%20and%202%20split_v1.xlsx" TargetMode="External"/><Relationship Id="rId1" Type="http://schemas.openxmlformats.org/officeDocument/2006/relationships/externalLinkPath" Target="/personal/f_tonsberg2_gov_je/Documents/Attachments/Filled%20March25%20JE%20imported%20electricity%20data%20request%20SoJ%20Aether_2023_scope%201%20and%202%20split_v1.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Y:\Projects\2629-NAEI%202020-2024\OTCDs\2024%20submission\6_External%20Deliverable%20(OTCDs)\IPCCT_OTs&amp;CDs_2022.xlsx" TargetMode="External"/><Relationship Id="rId1" Type="http://schemas.openxmlformats.org/officeDocument/2006/relationships/externalLinkPath" Target="/Projects/2629-NAEI%202020-2024/OTCDs/2024%20submission/6_External%20Deliverable%20(OTCDs)/IPCCT_OTs&amp;CDs_2022.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Y:\Projects\2629-NAEI%202020-2024\OTCDs\2025%20submission\6_External%20Deliverables%20(OTCDs)\IPCCT_OTs&amp;CDs_2023.xlsx" TargetMode="External"/><Relationship Id="rId1" Type="http://schemas.openxmlformats.org/officeDocument/2006/relationships/externalLinkPath" Target="/Projects/2629-NAEI%202020-2024/OTCDs/2025%20submission/6_External%20Deliverables%20(OTCDs)/IPCCT_OTs&amp;CDs_202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Y:\Projects\3587%20-%20Jersey%20GHG%20guide%20factors%20sheet%20energy%20trends\Factors%20Sheet\DUKES_A.1-A.3.xlsx" TargetMode="External"/><Relationship Id="rId1" Type="http://schemas.openxmlformats.org/officeDocument/2006/relationships/externalLinkPath" Target="/personal/f_tonsberg2_gov_je/Documents/Attachments/DUKES_A.1-A.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2011"/>
      <sheetName val="DETAIL"/>
      <sheetName val="DETAIL MTOE"/>
      <sheetName val="CONSUMPTION"/>
      <sheetName val="I&amp;S"/>
      <sheetName val="CONVERSION"/>
      <sheetName val="TRACKER"/>
      <sheetName val="ALT co-firing"/>
    </sheetNames>
    <sheetDataSet>
      <sheetData sheetId="0"/>
      <sheetData sheetId="1"/>
      <sheetData sheetId="2"/>
      <sheetData sheetId="3"/>
      <sheetData sheetId="4"/>
      <sheetData sheetId="5"/>
      <sheetData sheetId="6">
        <row r="6">
          <cell r="B6">
            <v>8.5985000000000006E-2</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What's new"/>
      <sheetName val="Index"/>
      <sheetName val="Fuels"/>
      <sheetName val="Bioenergy"/>
      <sheetName val="Refrigerant &amp; other"/>
      <sheetName val="Passenger vehicles"/>
      <sheetName val="Delivery vehicles"/>
      <sheetName val="SECR kWh pass &amp; delivery vehs"/>
      <sheetName val="UK electricity"/>
      <sheetName val="Overseas electricity"/>
      <sheetName val="UK electricity for EVs"/>
      <sheetName val="SECR kWh UK electricity for EVs"/>
      <sheetName val="Heat and steam"/>
      <sheetName val="WTT- fuels"/>
      <sheetName val="WTT- bioenergy"/>
      <sheetName val="Transmission and distribution"/>
      <sheetName val="UK electricity T&amp;D for EVs"/>
      <sheetName val="WTT- UK &amp; overseas elec"/>
      <sheetName val="WTT- heat and steam"/>
      <sheetName val="Water supply"/>
      <sheetName val="Water treatment"/>
      <sheetName val="Material use"/>
      <sheetName val="Waste disposal"/>
      <sheetName val="Business travel- air"/>
      <sheetName val="WTT- business travel- air"/>
      <sheetName val="Business travel- sea"/>
      <sheetName val="WTT- business travel- sea"/>
      <sheetName val="Business travel- land"/>
      <sheetName val="WTT- pass vehs &amp; travel- land"/>
      <sheetName val="Freighting goods"/>
      <sheetName val="WTT- delivery vehs &amp; freight"/>
      <sheetName val="Hotel stay"/>
      <sheetName val="Managed assets- electricity"/>
      <sheetName val="Managed assets- vehicles"/>
      <sheetName val="Outside of scopes"/>
      <sheetName val="Conversions"/>
      <sheetName val="Fuel properties"/>
    </sheetNames>
    <sheetDataSet>
      <sheetData sheetId="0"/>
      <sheetData sheetId="1"/>
      <sheetData sheetId="2"/>
      <sheetData sheetId="3">
        <row r="35">
          <cell r="E35">
            <v>2939.29</v>
          </cell>
          <cell r="F35">
            <v>2935.18</v>
          </cell>
          <cell r="G35">
            <v>2.2799999999999998</v>
          </cell>
          <cell r="H35">
            <v>1.83</v>
          </cell>
        </row>
        <row r="36">
          <cell r="E36">
            <v>1.5570900000000001</v>
          </cell>
          <cell r="F36">
            <v>1.55491</v>
          </cell>
          <cell r="G36">
            <v>1.2099999999999999E-3</v>
          </cell>
          <cell r="H36">
            <v>9.7000000000000005E-4</v>
          </cell>
        </row>
        <row r="38">
          <cell r="E38">
            <v>0.21448999999999999</v>
          </cell>
          <cell r="F38">
            <v>0.21418999999999999</v>
          </cell>
          <cell r="G38">
            <v>1.7000000000000001E-4</v>
          </cell>
          <cell r="H38">
            <v>1.2999999999999999E-4</v>
          </cell>
        </row>
        <row r="58">
          <cell r="E58">
            <v>3192.76</v>
          </cell>
          <cell r="F58">
            <v>3127.67</v>
          </cell>
          <cell r="G58">
            <v>35.29</v>
          </cell>
          <cell r="H58">
            <v>29.8</v>
          </cell>
        </row>
        <row r="59">
          <cell r="E59">
            <v>2.3304800000000001</v>
          </cell>
          <cell r="F59">
            <v>2.2829700000000002</v>
          </cell>
          <cell r="G59">
            <v>2.5760000000000002E-2</v>
          </cell>
          <cell r="H59">
            <v>2.1749999999999999E-2</v>
          </cell>
        </row>
        <row r="61">
          <cell r="E61">
            <v>0.24374999999999999</v>
          </cell>
          <cell r="F61">
            <v>0.23877999999999999</v>
          </cell>
          <cell r="G61">
            <v>2.6900000000000001E-3</v>
          </cell>
          <cell r="H61">
            <v>2.2799999999999999E-3</v>
          </cell>
        </row>
        <row r="62">
          <cell r="E62">
            <v>3181.43</v>
          </cell>
          <cell r="F62">
            <v>3149.67</v>
          </cell>
          <cell r="G62">
            <v>1.96</v>
          </cell>
          <cell r="H62">
            <v>29.8</v>
          </cell>
        </row>
        <row r="63">
          <cell r="E63">
            <v>2.54514</v>
          </cell>
          <cell r="F63">
            <v>2.51973</v>
          </cell>
          <cell r="G63">
            <v>1.57E-3</v>
          </cell>
          <cell r="H63">
            <v>2.384E-2</v>
          </cell>
        </row>
        <row r="65">
          <cell r="E65">
            <v>0.24782000000000001</v>
          </cell>
          <cell r="F65">
            <v>0.24535000000000001</v>
          </cell>
          <cell r="G65">
            <v>1.4999999999999999E-4</v>
          </cell>
          <cell r="H65">
            <v>2.32E-3</v>
          </cell>
        </row>
        <row r="66">
          <cell r="E66">
            <v>3165.01</v>
          </cell>
          <cell r="F66">
            <v>3149.67</v>
          </cell>
          <cell r="G66">
            <v>7.5</v>
          </cell>
          <cell r="H66">
            <v>7.84</v>
          </cell>
        </row>
        <row r="67">
          <cell r="E67">
            <v>2.5401400000000001</v>
          </cell>
          <cell r="F67">
            <v>2.5278200000000002</v>
          </cell>
          <cell r="G67">
            <v>6.0200000000000002E-3</v>
          </cell>
          <cell r="H67">
            <v>6.2899999999999996E-3</v>
          </cell>
        </row>
        <row r="69">
          <cell r="E69">
            <v>0.24676999999999999</v>
          </cell>
          <cell r="F69">
            <v>0.24557000000000001</v>
          </cell>
          <cell r="G69">
            <v>5.9000000000000003E-4</v>
          </cell>
          <cell r="H69">
            <v>6.0999999999999997E-4</v>
          </cell>
        </row>
        <row r="70">
          <cell r="E70">
            <v>2969.07</v>
          </cell>
          <cell r="F70">
            <v>2925.03</v>
          </cell>
          <cell r="G70">
            <v>0.31</v>
          </cell>
          <cell r="H70">
            <v>43.73</v>
          </cell>
        </row>
        <row r="71">
          <cell r="E71">
            <v>2.51233</v>
          </cell>
          <cell r="F71">
            <v>2.4750700000000001</v>
          </cell>
          <cell r="G71">
            <v>2.5999999999999998E-4</v>
          </cell>
          <cell r="H71">
            <v>3.6999999999999998E-2</v>
          </cell>
        </row>
        <row r="72">
          <cell r="E72">
            <v>0.25164999999999998</v>
          </cell>
          <cell r="F72">
            <v>0.24792</v>
          </cell>
          <cell r="G72">
            <v>3.0000000000000001E-5</v>
          </cell>
          <cell r="H72">
            <v>3.7100000000000002E-3</v>
          </cell>
        </row>
        <row r="73">
          <cell r="E73">
            <v>0.23685999999999999</v>
          </cell>
          <cell r="F73">
            <v>0.23335</v>
          </cell>
          <cell r="G73">
            <v>2.0000000000000002E-5</v>
          </cell>
          <cell r="H73">
            <v>3.49E-3</v>
          </cell>
        </row>
        <row r="74">
          <cell r="E74">
            <v>3208.76</v>
          </cell>
          <cell r="F74">
            <v>3164.33</v>
          </cell>
          <cell r="G74">
            <v>0.31</v>
          </cell>
          <cell r="H74">
            <v>44.12</v>
          </cell>
        </row>
        <row r="75">
          <cell r="E75">
            <v>2.70553</v>
          </cell>
          <cell r="F75">
            <v>2.6680700000000002</v>
          </cell>
          <cell r="G75">
            <v>2.5999999999999998E-4</v>
          </cell>
          <cell r="H75">
            <v>3.7199999999999997E-2</v>
          </cell>
        </row>
        <row r="77">
          <cell r="E77">
            <v>0.25337999999999999</v>
          </cell>
          <cell r="F77">
            <v>0.24987000000000001</v>
          </cell>
          <cell r="G77">
            <v>2.0000000000000002E-5</v>
          </cell>
          <cell r="H77">
            <v>3.48E-3</v>
          </cell>
        </row>
        <row r="78">
          <cell r="E78">
            <v>3229.2</v>
          </cell>
          <cell r="F78">
            <v>3216.38</v>
          </cell>
          <cell r="G78">
            <v>4.8099999999999996</v>
          </cell>
          <cell r="H78">
            <v>8.01</v>
          </cell>
        </row>
        <row r="79">
          <cell r="E79">
            <v>3.1752199999999999</v>
          </cell>
          <cell r="F79">
            <v>3.16262</v>
          </cell>
          <cell r="G79">
            <v>4.7299999999999998E-3</v>
          </cell>
          <cell r="H79">
            <v>7.8799999999999999E-3</v>
          </cell>
        </row>
        <row r="81">
          <cell r="E81">
            <v>0.26815</v>
          </cell>
          <cell r="F81">
            <v>0.26708999999999999</v>
          </cell>
          <cell r="G81">
            <v>4.0000000000000002E-4</v>
          </cell>
          <cell r="H81">
            <v>6.7000000000000002E-4</v>
          </cell>
        </row>
        <row r="82">
          <cell r="E82">
            <v>3230.28</v>
          </cell>
          <cell r="F82">
            <v>3190</v>
          </cell>
          <cell r="G82">
            <v>3.29</v>
          </cell>
          <cell r="H82">
            <v>36.99</v>
          </cell>
        </row>
        <row r="83">
          <cell r="E83">
            <v>2.7585700000000002</v>
          </cell>
          <cell r="F83">
            <v>2.72417</v>
          </cell>
          <cell r="G83">
            <v>2.81E-3</v>
          </cell>
          <cell r="H83">
            <v>3.159E-2</v>
          </cell>
        </row>
        <row r="85">
          <cell r="E85">
            <v>0.25679000000000002</v>
          </cell>
          <cell r="F85">
            <v>0.25358999999999998</v>
          </cell>
          <cell r="G85">
            <v>2.5999999999999998E-4</v>
          </cell>
          <cell r="H85">
            <v>2.9399999999999999E-3</v>
          </cell>
        </row>
        <row r="94">
          <cell r="E94">
            <v>2947.62</v>
          </cell>
          <cell r="F94">
            <v>2929.08</v>
          </cell>
          <cell r="G94">
            <v>9.68</v>
          </cell>
          <cell r="H94">
            <v>8.8699999999999992</v>
          </cell>
        </row>
        <row r="95">
          <cell r="E95">
            <v>2.1935199999999999</v>
          </cell>
          <cell r="F95">
            <v>2.1797200000000001</v>
          </cell>
          <cell r="G95">
            <v>7.1999999999999998E-3</v>
          </cell>
          <cell r="H95">
            <v>6.6E-3</v>
          </cell>
        </row>
        <row r="96">
          <cell r="E96">
            <v>0.24227000000000001</v>
          </cell>
          <cell r="F96">
            <v>0.24074999999999999</v>
          </cell>
          <cell r="G96">
            <v>8.0000000000000004E-4</v>
          </cell>
          <cell r="H96">
            <v>7.2999999999999996E-4</v>
          </cell>
        </row>
        <row r="97">
          <cell r="E97">
            <v>0.2298</v>
          </cell>
          <cell r="F97">
            <v>0.22836000000000001</v>
          </cell>
          <cell r="G97">
            <v>7.5000000000000002E-4</v>
          </cell>
          <cell r="H97">
            <v>6.8999999999999997E-4</v>
          </cell>
        </row>
        <row r="98">
          <cell r="E98">
            <v>3153.9</v>
          </cell>
          <cell r="F98">
            <v>3135</v>
          </cell>
          <cell r="G98">
            <v>9.86</v>
          </cell>
          <cell r="H98">
            <v>9.0399999999999991</v>
          </cell>
        </row>
        <row r="99">
          <cell r="E99">
            <v>2.33969</v>
          </cell>
          <cell r="F99">
            <v>2.3256700000000001</v>
          </cell>
          <cell r="G99">
            <v>7.3200000000000001E-3</v>
          </cell>
          <cell r="H99">
            <v>6.7099999999999998E-3</v>
          </cell>
        </row>
        <row r="101">
          <cell r="E101">
            <v>0.24157999999999999</v>
          </cell>
          <cell r="F101">
            <v>0.24013000000000001</v>
          </cell>
          <cell r="G101">
            <v>7.6000000000000004E-4</v>
          </cell>
          <cell r="H101">
            <v>6.8999999999999997E-4</v>
          </cell>
        </row>
        <row r="135">
          <cell r="E135">
            <v>2883.26</v>
          </cell>
          <cell r="F135">
            <v>2632</v>
          </cell>
          <cell r="G135">
            <v>214.6</v>
          </cell>
          <cell r="H135">
            <v>36.659999999999997</v>
          </cell>
        </row>
        <row r="136">
          <cell r="E136">
            <v>0.36276000000000003</v>
          </cell>
          <cell r="F136">
            <v>0.33115</v>
          </cell>
          <cell r="G136">
            <v>2.7E-2</v>
          </cell>
          <cell r="H136">
            <v>4.6100000000000004E-3</v>
          </cell>
        </row>
        <row r="137">
          <cell r="E137">
            <v>0.34461999999999998</v>
          </cell>
          <cell r="F137">
            <v>0.31458999999999998</v>
          </cell>
          <cell r="G137">
            <v>2.5649999999999999E-2</v>
          </cell>
          <cell r="H137">
            <v>4.3800000000000002E-3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pdate_Checklist"/>
      <sheetName val="DataSources"/>
      <sheetName val="Introduction"/>
      <sheetName val="What's new"/>
      <sheetName val="Index"/>
      <sheetName val="Fuels"/>
      <sheetName val="Bioenergy"/>
      <sheetName val="Refrigerant &amp; other"/>
      <sheetName val="Passenger vehicles"/>
      <sheetName val="Delivery vehicles"/>
      <sheetName val="SECR kWh pass &amp; delivery vehs"/>
      <sheetName val="UK electricity"/>
      <sheetName val="Overseas electricity"/>
      <sheetName val="UK electricity for EVs"/>
      <sheetName val="SECR kWh UK electricity for EVs"/>
      <sheetName val="Heat and steam"/>
      <sheetName val="WTT- fuels"/>
      <sheetName val="WTT- bioenergy"/>
      <sheetName val="Transmission and distribution"/>
      <sheetName val="UK electricity T&amp;D for EVs"/>
      <sheetName val="WTT- UK electricity"/>
      <sheetName val="WTT- heat and steam"/>
      <sheetName val="Water supply"/>
      <sheetName val="Water treatment"/>
      <sheetName val="Material use"/>
      <sheetName val="Waste disposal"/>
      <sheetName val="Business travel- air"/>
      <sheetName val="WTT- business travel- air"/>
      <sheetName val="Business travel- sea"/>
      <sheetName val="WTT- business travel- sea"/>
      <sheetName val="Business travel- land"/>
      <sheetName val="WTT- pass vehs &amp; travel- land"/>
      <sheetName val="Freighting goods"/>
      <sheetName val="WTT- delivery vehs &amp; freight"/>
      <sheetName val="Hotel stay"/>
      <sheetName val="Managed assets- electricity"/>
      <sheetName val="Managed assets- vehicles"/>
      <sheetName val="Homeworking"/>
      <sheetName val="Outside of scopes"/>
      <sheetName val="Conversions"/>
      <sheetName val="Fuel properties"/>
      <sheetName val="Haul_definition"/>
    </sheetNames>
    <sheetDataSet>
      <sheetData sheetId="0" refreshError="1"/>
      <sheetData sheetId="1" refreshError="1"/>
      <sheetData sheetId="2" refreshError="1"/>
      <sheetData sheetId="3" refreshError="1"/>
      <sheetData sheetId="4" refreshError="1"/>
      <sheetData sheetId="5" refreshError="1">
        <row r="35">
          <cell r="E35">
            <v>2939.29</v>
          </cell>
          <cell r="F35">
            <v>2935.18</v>
          </cell>
          <cell r="G35">
            <v>2.2799999999999998</v>
          </cell>
          <cell r="H35">
            <v>1.83</v>
          </cell>
        </row>
        <row r="36">
          <cell r="E36">
            <v>1.5570900000000001</v>
          </cell>
          <cell r="F36">
            <v>1.55491</v>
          </cell>
          <cell r="G36">
            <v>1.2099999999999999E-3</v>
          </cell>
          <cell r="H36">
            <v>9.7000000000000005E-4</v>
          </cell>
        </row>
        <row r="38">
          <cell r="E38">
            <v>0.21448999999999999</v>
          </cell>
          <cell r="F38">
            <v>0.21418999999999999</v>
          </cell>
          <cell r="G38">
            <v>1.7000000000000001E-4</v>
          </cell>
          <cell r="H38">
            <v>1.2999999999999999E-4</v>
          </cell>
        </row>
        <row r="59">
          <cell r="E59">
            <v>3192.76</v>
          </cell>
          <cell r="F59">
            <v>3127.67</v>
          </cell>
          <cell r="G59">
            <v>35.29</v>
          </cell>
          <cell r="H59">
            <v>29.8</v>
          </cell>
        </row>
        <row r="60">
          <cell r="E60">
            <v>2.3304800000000001</v>
          </cell>
          <cell r="F60">
            <v>2.2829700000000002</v>
          </cell>
          <cell r="G60">
            <v>2.5760000000000002E-2</v>
          </cell>
          <cell r="H60">
            <v>2.1749999999999999E-2</v>
          </cell>
        </row>
        <row r="62">
          <cell r="E62">
            <v>0.24374999999999999</v>
          </cell>
          <cell r="F62">
            <v>0.23877999999999999</v>
          </cell>
          <cell r="G62">
            <v>2.6900000000000001E-3</v>
          </cell>
          <cell r="H62">
            <v>2.2799999999999999E-3</v>
          </cell>
        </row>
        <row r="63">
          <cell r="E63">
            <v>3181.4300000000003</v>
          </cell>
          <cell r="F63">
            <v>3149.67</v>
          </cell>
          <cell r="G63">
            <v>1.96</v>
          </cell>
          <cell r="H63">
            <v>29.8</v>
          </cell>
        </row>
        <row r="64">
          <cell r="E64">
            <v>2.54514</v>
          </cell>
          <cell r="F64">
            <v>2.51973</v>
          </cell>
          <cell r="G64">
            <v>1.57E-3</v>
          </cell>
          <cell r="H64">
            <v>2.384E-2</v>
          </cell>
        </row>
        <row r="66">
          <cell r="E66">
            <v>0.24782000000000001</v>
          </cell>
          <cell r="F66">
            <v>0.24535000000000001</v>
          </cell>
          <cell r="G66">
            <v>1.4999999999999999E-4</v>
          </cell>
          <cell r="H66">
            <v>2.32E-3</v>
          </cell>
        </row>
        <row r="67">
          <cell r="E67">
            <v>3165.01</v>
          </cell>
          <cell r="F67">
            <v>3149.67</v>
          </cell>
          <cell r="G67">
            <v>7.5</v>
          </cell>
          <cell r="H67">
            <v>7.84</v>
          </cell>
        </row>
        <row r="68">
          <cell r="E68">
            <v>2.54013</v>
          </cell>
          <cell r="F68">
            <v>2.5278200000000002</v>
          </cell>
          <cell r="G68">
            <v>6.0200000000000002E-3</v>
          </cell>
          <cell r="H68">
            <v>6.2899999999999996E-3</v>
          </cell>
        </row>
        <row r="70">
          <cell r="E70">
            <v>0.24677000000000002</v>
          </cell>
          <cell r="F70">
            <v>0.24557000000000001</v>
          </cell>
          <cell r="G70">
            <v>5.9000000000000003E-4</v>
          </cell>
          <cell r="H70">
            <v>6.0999999999999997E-4</v>
          </cell>
        </row>
        <row r="71">
          <cell r="E71">
            <v>3032.89</v>
          </cell>
          <cell r="F71">
            <v>2988.85</v>
          </cell>
          <cell r="G71">
            <v>0.31</v>
          </cell>
          <cell r="H71">
            <v>43.73</v>
          </cell>
        </row>
        <row r="72">
          <cell r="E72">
            <v>2.5578399999999997</v>
          </cell>
          <cell r="F72">
            <v>2.5205799999999998</v>
          </cell>
          <cell r="G72">
            <v>2.5999999999999998E-4</v>
          </cell>
          <cell r="H72">
            <v>3.6999999999999998E-2</v>
          </cell>
        </row>
        <row r="73">
          <cell r="E73">
            <v>0.25630999999999998</v>
          </cell>
          <cell r="F73">
            <v>0.25257000000000002</v>
          </cell>
          <cell r="G73">
            <v>3.0000000000000001E-5</v>
          </cell>
          <cell r="H73">
            <v>3.7100000000000002E-3</v>
          </cell>
        </row>
        <row r="74">
          <cell r="E74">
            <v>0.24114999999999998</v>
          </cell>
          <cell r="F74">
            <v>0.23763999999999999</v>
          </cell>
          <cell r="G74">
            <v>2.0000000000000002E-5</v>
          </cell>
          <cell r="H74">
            <v>3.49E-3</v>
          </cell>
        </row>
        <row r="75">
          <cell r="E75">
            <v>3208.7599999999998</v>
          </cell>
          <cell r="F75">
            <v>3164.33</v>
          </cell>
          <cell r="G75">
            <v>0.31</v>
          </cell>
          <cell r="H75">
            <v>44.12</v>
          </cell>
        </row>
        <row r="76">
          <cell r="E76">
            <v>2.6987999999999999</v>
          </cell>
          <cell r="F76">
            <v>2.66134</v>
          </cell>
          <cell r="G76">
            <v>2.5999999999999998E-4</v>
          </cell>
          <cell r="H76">
            <v>3.7199999999999997E-2</v>
          </cell>
        </row>
        <row r="78">
          <cell r="E78">
            <v>0.25320999999999999</v>
          </cell>
          <cell r="F78">
            <v>0.24970999999999999</v>
          </cell>
          <cell r="G78">
            <v>2.0000000000000002E-5</v>
          </cell>
          <cell r="H78">
            <v>3.48E-3</v>
          </cell>
        </row>
        <row r="79">
          <cell r="E79">
            <v>3229.2000000000003</v>
          </cell>
          <cell r="F79">
            <v>3216.38</v>
          </cell>
          <cell r="G79">
            <v>4.8099999999999996</v>
          </cell>
          <cell r="H79">
            <v>8.01</v>
          </cell>
        </row>
        <row r="80">
          <cell r="E80">
            <v>3.17523</v>
          </cell>
          <cell r="F80">
            <v>3.16262</v>
          </cell>
          <cell r="G80">
            <v>4.7299999999999998E-3</v>
          </cell>
          <cell r="H80">
            <v>7.8799999999999999E-3</v>
          </cell>
        </row>
        <row r="82">
          <cell r="E82">
            <v>0.26816000000000001</v>
          </cell>
          <cell r="F82">
            <v>0.26708999999999999</v>
          </cell>
          <cell r="G82">
            <v>4.0000000000000002E-4</v>
          </cell>
          <cell r="H82">
            <v>6.7000000000000002E-4</v>
          </cell>
        </row>
        <row r="83">
          <cell r="E83">
            <v>3230.2799999999997</v>
          </cell>
          <cell r="F83">
            <v>3190</v>
          </cell>
          <cell r="G83">
            <v>3.29</v>
          </cell>
          <cell r="H83">
            <v>36.99</v>
          </cell>
        </row>
        <row r="84">
          <cell r="E84">
            <v>2.7585700000000002</v>
          </cell>
          <cell r="F84">
            <v>2.72417</v>
          </cell>
          <cell r="G84">
            <v>2.81E-3</v>
          </cell>
          <cell r="H84">
            <v>3.159E-2</v>
          </cell>
        </row>
        <row r="86">
          <cell r="E86">
            <v>0.25678999999999996</v>
          </cell>
          <cell r="F86">
            <v>0.25358999999999998</v>
          </cell>
          <cell r="G86">
            <v>2.5999999999999998E-4</v>
          </cell>
          <cell r="H86">
            <v>2.9399999999999999E-3</v>
          </cell>
        </row>
        <row r="95">
          <cell r="E95">
            <v>2903.08</v>
          </cell>
          <cell r="F95">
            <v>2884.53</v>
          </cell>
          <cell r="G95">
            <v>9.68</v>
          </cell>
          <cell r="H95">
            <v>8.8699999999999992</v>
          </cell>
        </row>
        <row r="96">
          <cell r="E96">
            <v>2.1618500000000003</v>
          </cell>
          <cell r="F96">
            <v>2.14805</v>
          </cell>
          <cell r="G96">
            <v>7.1999999999999998E-3</v>
          </cell>
          <cell r="H96">
            <v>6.6E-3</v>
          </cell>
        </row>
        <row r="97">
          <cell r="E97">
            <v>0.23961000000000002</v>
          </cell>
          <cell r="F97">
            <v>0.23808000000000001</v>
          </cell>
          <cell r="G97">
            <v>8.0000000000000004E-4</v>
          </cell>
          <cell r="H97">
            <v>7.2999999999999996E-4</v>
          </cell>
        </row>
        <row r="98">
          <cell r="E98">
            <v>0.22719</v>
          </cell>
          <cell r="F98">
            <v>0.22575000000000001</v>
          </cell>
          <cell r="G98">
            <v>7.5000000000000002E-4</v>
          </cell>
          <cell r="H98">
            <v>6.8999999999999997E-4</v>
          </cell>
        </row>
        <row r="99">
          <cell r="E99">
            <v>3153.9</v>
          </cell>
          <cell r="F99">
            <v>3135</v>
          </cell>
          <cell r="G99">
            <v>9.86</v>
          </cell>
          <cell r="H99">
            <v>9.0399999999999991</v>
          </cell>
        </row>
        <row r="100">
          <cell r="E100">
            <v>2.3397000000000001</v>
          </cell>
          <cell r="F100">
            <v>2.3256700000000001</v>
          </cell>
          <cell r="G100">
            <v>7.3200000000000001E-3</v>
          </cell>
          <cell r="H100">
            <v>6.7099999999999998E-3</v>
          </cell>
        </row>
        <row r="102">
          <cell r="E102">
            <v>0.24156</v>
          </cell>
          <cell r="F102">
            <v>0.24010999999999999</v>
          </cell>
          <cell r="G102">
            <v>7.6000000000000004E-4</v>
          </cell>
          <cell r="H102">
            <v>6.8999999999999997E-4</v>
          </cell>
        </row>
        <row r="137">
          <cell r="E137">
            <v>2883.2599999999998</v>
          </cell>
          <cell r="F137">
            <v>2632</v>
          </cell>
          <cell r="G137">
            <v>214.6</v>
          </cell>
          <cell r="H137">
            <v>36.659999999999997</v>
          </cell>
        </row>
        <row r="138">
          <cell r="E138">
            <v>0.36276000000000003</v>
          </cell>
          <cell r="F138">
            <v>0.33115</v>
          </cell>
          <cell r="G138">
            <v>2.7E-2</v>
          </cell>
          <cell r="H138">
            <v>4.6100000000000004E-3</v>
          </cell>
        </row>
        <row r="139">
          <cell r="E139">
            <v>0.34461999999999998</v>
          </cell>
          <cell r="F139">
            <v>0.31458999999999998</v>
          </cell>
          <cell r="G139">
            <v>2.5649999999999999E-2</v>
          </cell>
          <cell r="H139">
            <v>4.3800000000000002E-3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What's new"/>
      <sheetName val="Index"/>
      <sheetName val="Fuels"/>
      <sheetName val="Bioenergy"/>
      <sheetName val="Refrigerant &amp; other"/>
      <sheetName val="Passenger vehicles"/>
      <sheetName val="Delivery vehicles"/>
      <sheetName val="SECR kWh pass &amp; delivery vehs"/>
      <sheetName val="UK electricity"/>
      <sheetName val="Overseas electricity"/>
      <sheetName val="UK electricity for EVs"/>
      <sheetName val="SECR kWh UK electricity for EVs"/>
      <sheetName val="Heat and steam"/>
      <sheetName val="WTT- fuels"/>
      <sheetName val="WTT- bioenergy"/>
      <sheetName val="Transmission and distribution"/>
      <sheetName val="UK electricity T&amp;D for EVs"/>
      <sheetName val="WTT- UK electricity"/>
      <sheetName val="WTT- heat and steam"/>
      <sheetName val="Water supply"/>
      <sheetName val="Water treatment"/>
      <sheetName val="Material use"/>
      <sheetName val="Waste disposal"/>
      <sheetName val="Business travel- air"/>
      <sheetName val="WTT- business travel- air"/>
      <sheetName val="Business travel- sea"/>
      <sheetName val="WTT- business travel- sea"/>
      <sheetName val="Business travel- land"/>
      <sheetName val="WTT- pass vehs &amp; travel- land"/>
      <sheetName val="Freighting goods"/>
      <sheetName val="WTT- delivery vehs &amp; freight"/>
      <sheetName val="Hotel stay"/>
      <sheetName val="Managed assets- electricity"/>
      <sheetName val="Managed assets- vehicles"/>
      <sheetName val="Homeworking"/>
      <sheetName val="Outside of scopes"/>
      <sheetName val="Conversions"/>
      <sheetName val="Fuel properties"/>
      <sheetName val="Haul definition"/>
    </sheetNames>
    <sheetDataSet>
      <sheetData sheetId="0" refreshError="1"/>
      <sheetData sheetId="1" refreshError="1"/>
      <sheetData sheetId="2" refreshError="1"/>
      <sheetData sheetId="3">
        <row r="35">
          <cell r="D35">
            <v>2939.3609489932887</v>
          </cell>
          <cell r="E35">
            <v>2935.18</v>
          </cell>
          <cell r="F35">
            <v>2.5535999999999999</v>
          </cell>
          <cell r="G35">
            <v>1.6273489932885907</v>
          </cell>
        </row>
        <row r="36">
          <cell r="D36">
            <v>1.5571277838926174</v>
          </cell>
          <cell r="E36">
            <v>1.55491</v>
          </cell>
          <cell r="F36">
            <v>1.3552E-3</v>
          </cell>
          <cell r="G36">
            <v>8.6258389261744967E-4</v>
          </cell>
        </row>
        <row r="38">
          <cell r="D38">
            <v>0.21449600402684563</v>
          </cell>
          <cell r="E38">
            <v>0.21418999999999999</v>
          </cell>
          <cell r="F38">
            <v>1.9040000000000002E-4</v>
          </cell>
          <cell r="G38">
            <v>1.1560402684563757E-4</v>
          </cell>
        </row>
        <row r="59">
          <cell r="D59">
            <v>3193.6948000000002</v>
          </cell>
          <cell r="E59">
            <v>3127.67</v>
          </cell>
          <cell r="F59">
            <v>39.524800000000006</v>
          </cell>
          <cell r="G59">
            <v>26.5</v>
          </cell>
        </row>
        <row r="60">
          <cell r="D60">
            <v>2.3311626429530206</v>
          </cell>
          <cell r="E60">
            <v>2.2829700000000002</v>
          </cell>
          <cell r="F60">
            <v>2.8851200000000004E-2</v>
          </cell>
          <cell r="G60">
            <v>1.9341442953020132E-2</v>
          </cell>
        </row>
        <row r="62">
          <cell r="D62">
            <v>0.2438203167785235</v>
          </cell>
          <cell r="E62">
            <v>0.23877999999999999</v>
          </cell>
          <cell r="F62">
            <v>3.0128000000000004E-3</v>
          </cell>
          <cell r="G62">
            <v>2.0275167785234896E-3</v>
          </cell>
        </row>
        <row r="63">
          <cell r="D63">
            <v>3178.3652000000002</v>
          </cell>
          <cell r="E63">
            <v>3149.67</v>
          </cell>
          <cell r="F63">
            <v>2.1952000000000003</v>
          </cell>
          <cell r="G63">
            <v>26.5</v>
          </cell>
        </row>
        <row r="64">
          <cell r="D64">
            <v>2.5426883999999998</v>
          </cell>
          <cell r="E64">
            <v>2.51973</v>
          </cell>
          <cell r="F64">
            <v>1.7584000000000002E-3</v>
          </cell>
          <cell r="G64">
            <v>2.12E-2</v>
          </cell>
        </row>
        <row r="66">
          <cell r="D66">
            <v>0.24758108724832217</v>
          </cell>
          <cell r="E66">
            <v>0.24535000000000001</v>
          </cell>
          <cell r="F66">
            <v>1.6799999999999999E-4</v>
          </cell>
          <cell r="G66">
            <v>2.0630872483221475E-3</v>
          </cell>
        </row>
        <row r="67">
          <cell r="D67">
            <v>3165.0418120805371</v>
          </cell>
          <cell r="E67">
            <v>3149.67</v>
          </cell>
          <cell r="F67">
            <v>8.4</v>
          </cell>
          <cell r="G67">
            <v>6.9718120805369121</v>
          </cell>
        </row>
        <row r="68">
          <cell r="D68">
            <v>2.5401558563758391</v>
          </cell>
          <cell r="E68">
            <v>2.5278200000000002</v>
          </cell>
          <cell r="F68">
            <v>6.7424000000000008E-3</v>
          </cell>
          <cell r="G68">
            <v>5.5934563758389261E-3</v>
          </cell>
        </row>
        <row r="70">
          <cell r="D70">
            <v>0.24677324966442954</v>
          </cell>
          <cell r="E70">
            <v>0.24557000000000001</v>
          </cell>
          <cell r="F70">
            <v>6.6080000000000012E-4</v>
          </cell>
          <cell r="G70">
            <v>5.4244966442953014E-4</v>
          </cell>
        </row>
        <row r="71">
          <cell r="D71">
            <v>3015.6546161073829</v>
          </cell>
          <cell r="E71">
            <v>2976.42</v>
          </cell>
          <cell r="F71">
            <v>0.34720000000000001</v>
          </cell>
          <cell r="G71">
            <v>38.887416107382549</v>
          </cell>
        </row>
        <row r="72">
          <cell r="D72">
            <v>2.5120638845637586</v>
          </cell>
          <cell r="E72">
            <v>2.4788700000000001</v>
          </cell>
          <cell r="F72">
            <v>2.9119999999999998E-4</v>
          </cell>
          <cell r="G72">
            <v>3.2902684563758389E-2</v>
          </cell>
        </row>
        <row r="73">
          <cell r="D73">
            <v>0.2540927610738255</v>
          </cell>
          <cell r="E73">
            <v>0.25075999999999998</v>
          </cell>
          <cell r="F73">
            <v>3.3600000000000004E-5</v>
          </cell>
          <cell r="G73">
            <v>3.2991610738255035E-3</v>
          </cell>
        </row>
        <row r="74">
          <cell r="D74">
            <v>0.2390759234899329</v>
          </cell>
          <cell r="E74">
            <v>0.23594999999999999</v>
          </cell>
          <cell r="F74">
            <v>2.2400000000000002E-5</v>
          </cell>
          <cell r="G74">
            <v>3.1035234899328859E-3</v>
          </cell>
        </row>
        <row r="75">
          <cell r="D75">
            <v>3203.9114281879197</v>
          </cell>
          <cell r="E75">
            <v>3164.33</v>
          </cell>
          <cell r="F75">
            <v>0.34720000000000001</v>
          </cell>
          <cell r="G75">
            <v>39.234228187919463</v>
          </cell>
        </row>
        <row r="76">
          <cell r="D76">
            <v>2.6593717369127514</v>
          </cell>
          <cell r="E76">
            <v>2.6259999999999999</v>
          </cell>
          <cell r="F76">
            <v>2.9119999999999998E-4</v>
          </cell>
          <cell r="G76">
            <v>3.3080536912751674E-2</v>
          </cell>
        </row>
        <row r="78">
          <cell r="D78">
            <v>0.25192703087248325</v>
          </cell>
          <cell r="E78">
            <v>0.24881</v>
          </cell>
          <cell r="F78">
            <v>2.2400000000000002E-5</v>
          </cell>
          <cell r="G78">
            <v>3.0946308724832216E-3</v>
          </cell>
        </row>
        <row r="79">
          <cell r="D79">
            <v>3228.8901865771813</v>
          </cell>
          <cell r="E79">
            <v>3216.38</v>
          </cell>
          <cell r="F79">
            <v>5.3872</v>
          </cell>
          <cell r="G79">
            <v>7.1229865771812078</v>
          </cell>
        </row>
        <row r="80">
          <cell r="D80">
            <v>3.1749249825503356</v>
          </cell>
          <cell r="E80">
            <v>3.16262</v>
          </cell>
          <cell r="F80">
            <v>5.2976000000000004E-3</v>
          </cell>
          <cell r="G80">
            <v>7.00738255033557E-3</v>
          </cell>
        </row>
        <row r="82">
          <cell r="D82">
            <v>0.26813380536912751</v>
          </cell>
          <cell r="E82">
            <v>0.26708999999999999</v>
          </cell>
          <cell r="F82">
            <v>4.4800000000000005E-4</v>
          </cell>
          <cell r="G82">
            <v>5.9580536912751678E-4</v>
          </cell>
        </row>
        <row r="83">
          <cell r="D83">
            <v>3226.5785919463087</v>
          </cell>
          <cell r="E83">
            <v>3190</v>
          </cell>
          <cell r="F83">
            <v>3.6848000000000005</v>
          </cell>
          <cell r="G83">
            <v>32.893791946308724</v>
          </cell>
        </row>
        <row r="84">
          <cell r="D84">
            <v>2.7554089785234899</v>
          </cell>
          <cell r="E84">
            <v>2.72417</v>
          </cell>
          <cell r="F84">
            <v>3.1472000000000002E-3</v>
          </cell>
          <cell r="G84">
            <v>2.8091778523489933E-2</v>
          </cell>
        </row>
        <row r="86">
          <cell r="D86">
            <v>0.25649562953020133</v>
          </cell>
          <cell r="E86">
            <v>0.25358999999999998</v>
          </cell>
          <cell r="F86">
            <v>2.9119999999999998E-4</v>
          </cell>
          <cell r="G86">
            <v>2.6144295302013422E-3</v>
          </cell>
        </row>
        <row r="95">
          <cell r="D95">
            <v>2806.6593516778526</v>
          </cell>
          <cell r="E95">
            <v>2787.93</v>
          </cell>
          <cell r="F95">
            <v>10.841600000000001</v>
          </cell>
          <cell r="G95">
            <v>7.8877516778523482</v>
          </cell>
        </row>
        <row r="96">
          <cell r="D96">
            <v>2.0974731275167788</v>
          </cell>
          <cell r="E96">
            <v>2.0835400000000002</v>
          </cell>
          <cell r="F96">
            <v>8.064E-3</v>
          </cell>
          <cell r="G96">
            <v>5.8691275167785236E-3</v>
          </cell>
        </row>
        <row r="97">
          <cell r="D97">
            <v>0.23396516107382551</v>
          </cell>
          <cell r="E97">
            <v>0.23241999999999999</v>
          </cell>
          <cell r="F97">
            <v>8.9600000000000009E-4</v>
          </cell>
          <cell r="G97">
            <v>6.4916107382550331E-4</v>
          </cell>
        </row>
        <row r="98">
          <cell r="D98">
            <v>0.22166359060402685</v>
          </cell>
          <cell r="E98">
            <v>0.22020999999999999</v>
          </cell>
          <cell r="F98">
            <v>8.4000000000000014E-4</v>
          </cell>
          <cell r="G98">
            <v>6.1359060402684559E-4</v>
          </cell>
        </row>
        <row r="99">
          <cell r="D99">
            <v>3154.0821261744968</v>
          </cell>
          <cell r="E99">
            <v>3135</v>
          </cell>
          <cell r="F99">
            <v>11.043200000000001</v>
          </cell>
          <cell r="G99">
            <v>8.0389261744966429</v>
          </cell>
        </row>
        <row r="100">
          <cell r="D100">
            <v>2.3450253463087245</v>
          </cell>
          <cell r="E100">
            <v>2.3308599999999999</v>
          </cell>
          <cell r="F100">
            <v>8.1984000000000015E-3</v>
          </cell>
          <cell r="G100">
            <v>5.966946308724832E-3</v>
          </cell>
        </row>
        <row r="102">
          <cell r="D102">
            <v>0.24171479060402684</v>
          </cell>
          <cell r="E102">
            <v>0.24024999999999999</v>
          </cell>
          <cell r="F102">
            <v>8.5120000000000009E-4</v>
          </cell>
          <cell r="G102">
            <v>6.1359060402684559E-4</v>
          </cell>
        </row>
        <row r="137">
          <cell r="D137">
            <v>2904.9523355704696</v>
          </cell>
          <cell r="E137">
            <v>2632</v>
          </cell>
          <cell r="F137">
            <v>240.352</v>
          </cell>
          <cell r="G137">
            <v>32.600335570469795</v>
          </cell>
        </row>
        <row r="138">
          <cell r="D138">
            <v>0.36548949664429531</v>
          </cell>
          <cell r="E138">
            <v>0.33115</v>
          </cell>
          <cell r="F138">
            <v>3.0240000000000003E-2</v>
          </cell>
          <cell r="G138">
            <v>4.0994966442953022E-3</v>
          </cell>
        </row>
        <row r="139">
          <cell r="D139">
            <v>0.34721296644295302</v>
          </cell>
          <cell r="E139">
            <v>0.31458999999999998</v>
          </cell>
          <cell r="F139">
            <v>2.8728000000000004E-2</v>
          </cell>
          <cell r="G139">
            <v>3.8949664429530203E-3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What's new"/>
      <sheetName val="Index"/>
      <sheetName val="Fuels"/>
      <sheetName val="Bioenergy"/>
      <sheetName val="Refrigerant &amp; other"/>
      <sheetName val="Passenger vehicles"/>
      <sheetName val="Delivery vehicles"/>
      <sheetName val="SECR kWh pass &amp; delivery vehs"/>
      <sheetName val="UK electricity"/>
      <sheetName val="Overseas electricity"/>
      <sheetName val="UK electricity for EVs"/>
      <sheetName val="SECR kWh UK electricity for EVs"/>
      <sheetName val="Heat and steam"/>
      <sheetName val="WTT- fuels"/>
      <sheetName val="WTT- bioenergy"/>
      <sheetName val="Transmission and distribution"/>
      <sheetName val="UK electricity T&amp;D for EVs"/>
      <sheetName val="WTT- UK electricity"/>
      <sheetName val="WTT- heat and steam"/>
      <sheetName val="Water supply"/>
      <sheetName val="Water treatment"/>
      <sheetName val="Material use"/>
      <sheetName val="Waste disposal"/>
      <sheetName val="Business travel- air"/>
      <sheetName val="WTT- business travel- air"/>
      <sheetName val="Business travel- sea"/>
      <sheetName val="WTT- business travel- sea"/>
      <sheetName val="Business travel- land"/>
      <sheetName val="WTT- pass vehs &amp; travel- land"/>
      <sheetName val="Freighting goods"/>
      <sheetName val="WTT- delivery vehs &amp; freight"/>
      <sheetName val="Hotel stay"/>
      <sheetName val="Managed assets- electricity"/>
      <sheetName val="Managed assets- vehicles"/>
      <sheetName val="Homeworking"/>
      <sheetName val="Outside of scopes"/>
      <sheetName val="Conversions"/>
      <sheetName val="Fuel properties"/>
      <sheetName val="Haul definition"/>
    </sheetNames>
    <sheetDataSet>
      <sheetData sheetId="0" refreshError="1"/>
      <sheetData sheetId="1" refreshError="1"/>
      <sheetData sheetId="2" refreshError="1"/>
      <sheetData sheetId="3">
        <row r="35">
          <cell r="D35">
            <v>2939.3609499999998</v>
          </cell>
          <cell r="E35">
            <v>2935.18</v>
          </cell>
          <cell r="F35">
            <v>2.5535999999999999</v>
          </cell>
          <cell r="G35">
            <v>1.6273500000000001</v>
          </cell>
        </row>
        <row r="36">
          <cell r="D36">
            <v>1.5571299999999999</v>
          </cell>
          <cell r="E36">
            <v>1.55491</v>
          </cell>
          <cell r="F36">
            <v>1.3600000000000001E-3</v>
          </cell>
          <cell r="G36">
            <v>8.5999999999999998E-4</v>
          </cell>
        </row>
        <row r="38">
          <cell r="D38">
            <v>0.2145</v>
          </cell>
          <cell r="E38">
            <v>0.21418999999999999</v>
          </cell>
          <cell r="F38">
            <v>1.9000000000000001E-4</v>
          </cell>
          <cell r="G38">
            <v>1.2E-4</v>
          </cell>
        </row>
        <row r="59">
          <cell r="D59">
            <v>3193.6948000000002</v>
          </cell>
          <cell r="E59">
            <v>3127.67</v>
          </cell>
          <cell r="F59">
            <v>39.524799999999999</v>
          </cell>
          <cell r="G59">
            <v>26.5</v>
          </cell>
        </row>
        <row r="60">
          <cell r="D60">
            <v>2.3311600000000001</v>
          </cell>
          <cell r="E60">
            <v>2.2829700000000002</v>
          </cell>
          <cell r="F60">
            <v>2.8850000000000001E-2</v>
          </cell>
          <cell r="G60">
            <v>1.934E-2</v>
          </cell>
        </row>
        <row r="62">
          <cell r="D62">
            <v>0.24382000000000001</v>
          </cell>
          <cell r="E62">
            <v>0.23877999999999999</v>
          </cell>
          <cell r="F62">
            <v>3.0100000000000001E-3</v>
          </cell>
          <cell r="G62">
            <v>2.0300000000000001E-3</v>
          </cell>
        </row>
        <row r="63">
          <cell r="D63">
            <v>3178.3652000000002</v>
          </cell>
          <cell r="E63">
            <v>3149.67</v>
          </cell>
          <cell r="F63">
            <v>2.1951999999999998</v>
          </cell>
          <cell r="G63">
            <v>26.5</v>
          </cell>
        </row>
        <row r="64">
          <cell r="D64">
            <v>2.5426899999999999</v>
          </cell>
          <cell r="E64">
            <v>2.51973</v>
          </cell>
          <cell r="F64">
            <v>1.7600000000000001E-3</v>
          </cell>
          <cell r="G64">
            <v>2.12E-2</v>
          </cell>
        </row>
        <row r="66">
          <cell r="D66">
            <v>0.24757999999999999</v>
          </cell>
          <cell r="E66">
            <v>0.24535000000000001</v>
          </cell>
          <cell r="F66">
            <v>1.7000000000000001E-4</v>
          </cell>
          <cell r="G66">
            <v>2.0600000000000002E-3</v>
          </cell>
        </row>
        <row r="67">
          <cell r="D67">
            <v>3165.0418100000002</v>
          </cell>
          <cell r="E67">
            <v>3149.67</v>
          </cell>
          <cell r="F67">
            <v>8.4</v>
          </cell>
          <cell r="G67">
            <v>6.9718099999999996</v>
          </cell>
        </row>
        <row r="68">
          <cell r="D68">
            <v>2.5401500000000001</v>
          </cell>
          <cell r="E68">
            <v>2.5278200000000002</v>
          </cell>
          <cell r="F68">
            <v>6.7400000000000003E-3</v>
          </cell>
          <cell r="G68">
            <v>5.5900000000000004E-3</v>
          </cell>
        </row>
        <row r="70">
          <cell r="D70">
            <v>0.24676999999999999</v>
          </cell>
          <cell r="E70">
            <v>0.24557000000000001</v>
          </cell>
          <cell r="F70">
            <v>6.6E-4</v>
          </cell>
          <cell r="G70">
            <v>5.4000000000000001E-4</v>
          </cell>
        </row>
        <row r="71">
          <cell r="D71">
            <v>3014.0946199999998</v>
          </cell>
          <cell r="E71">
            <v>2974.86</v>
          </cell>
          <cell r="F71">
            <v>0.34720000000000001</v>
          </cell>
          <cell r="G71">
            <v>38.887419999999999</v>
          </cell>
        </row>
        <row r="72">
          <cell r="D72">
            <v>2.5127899999999999</v>
          </cell>
          <cell r="E72">
            <v>2.4796</v>
          </cell>
          <cell r="F72">
            <v>2.9E-4</v>
          </cell>
          <cell r="G72">
            <v>3.2899999999999999E-2</v>
          </cell>
        </row>
        <row r="73">
          <cell r="D73">
            <v>0.25402999999999998</v>
          </cell>
          <cell r="E73">
            <v>0.25069999999999998</v>
          </cell>
          <cell r="F73">
            <v>3.0000000000000001E-5</v>
          </cell>
          <cell r="G73">
            <v>3.3E-3</v>
          </cell>
        </row>
        <row r="74">
          <cell r="D74">
            <v>0.23902000000000001</v>
          </cell>
          <cell r="E74">
            <v>0.2359</v>
          </cell>
          <cell r="F74">
            <v>2.0000000000000002E-5</v>
          </cell>
          <cell r="G74">
            <v>3.0999999999999999E-3</v>
          </cell>
        </row>
        <row r="75">
          <cell r="D75">
            <v>3203.9114300000001</v>
          </cell>
          <cell r="E75">
            <v>3164.33</v>
          </cell>
          <cell r="F75">
            <v>0.34720000000000001</v>
          </cell>
          <cell r="G75">
            <v>39.234229999999997</v>
          </cell>
        </row>
        <row r="76">
          <cell r="D76">
            <v>2.6615500000000001</v>
          </cell>
          <cell r="E76">
            <v>2.62818</v>
          </cell>
          <cell r="F76">
            <v>2.9E-4</v>
          </cell>
          <cell r="G76">
            <v>3.3079999999999998E-2</v>
          </cell>
        </row>
        <row r="78">
          <cell r="D78">
            <v>0.25197000000000003</v>
          </cell>
          <cell r="E78">
            <v>0.24886</v>
          </cell>
          <cell r="F78">
            <v>2.0000000000000002E-5</v>
          </cell>
          <cell r="G78">
            <v>3.0899999999999999E-3</v>
          </cell>
        </row>
        <row r="79">
          <cell r="D79">
            <v>3228.8901900000001</v>
          </cell>
          <cell r="E79">
            <v>3216.38</v>
          </cell>
          <cell r="F79">
            <v>5.3872</v>
          </cell>
          <cell r="G79">
            <v>7.1229899999999997</v>
          </cell>
        </row>
        <row r="80">
          <cell r="D80">
            <v>3.1749299999999998</v>
          </cell>
          <cell r="E80">
            <v>3.16262</v>
          </cell>
          <cell r="F80">
            <v>5.3E-3</v>
          </cell>
          <cell r="G80">
            <v>7.0099999999999997E-3</v>
          </cell>
        </row>
        <row r="82">
          <cell r="D82">
            <v>0.26813999999999999</v>
          </cell>
          <cell r="E82">
            <v>0.26708999999999999</v>
          </cell>
          <cell r="F82">
            <v>4.4999999999999999E-4</v>
          </cell>
          <cell r="G82">
            <v>5.9999999999999995E-4</v>
          </cell>
        </row>
        <row r="83">
          <cell r="D83">
            <v>3226.5785900000001</v>
          </cell>
          <cell r="E83">
            <v>3190</v>
          </cell>
          <cell r="F83">
            <v>3.6848000000000001</v>
          </cell>
          <cell r="G83">
            <v>32.893790000000003</v>
          </cell>
        </row>
        <row r="84">
          <cell r="D84">
            <v>2.7554099999999999</v>
          </cell>
          <cell r="E84">
            <v>2.72417</v>
          </cell>
          <cell r="F84">
            <v>3.15E-3</v>
          </cell>
          <cell r="G84">
            <v>2.809E-2</v>
          </cell>
        </row>
        <row r="86">
          <cell r="D86">
            <v>0.25649</v>
          </cell>
          <cell r="E86">
            <v>0.25358999999999998</v>
          </cell>
          <cell r="F86">
            <v>2.9E-4</v>
          </cell>
          <cell r="G86">
            <v>2.6099999999999999E-3</v>
          </cell>
        </row>
        <row r="95">
          <cell r="D95">
            <v>2778.5293499999998</v>
          </cell>
          <cell r="E95">
            <v>2759.8</v>
          </cell>
          <cell r="F95">
            <v>10.8416</v>
          </cell>
          <cell r="G95">
            <v>7.8877499999999996</v>
          </cell>
        </row>
        <row r="96">
          <cell r="D96">
            <v>2.0844</v>
          </cell>
          <cell r="E96">
            <v>2.0704699999999998</v>
          </cell>
          <cell r="F96">
            <v>8.0599999999999995E-3</v>
          </cell>
          <cell r="G96">
            <v>5.8700000000000002E-3</v>
          </cell>
        </row>
        <row r="97">
          <cell r="D97">
            <v>0.2324</v>
          </cell>
          <cell r="E97">
            <v>0.23085</v>
          </cell>
          <cell r="F97">
            <v>8.9999999999999998E-4</v>
          </cell>
          <cell r="G97">
            <v>6.4999999999999997E-4</v>
          </cell>
        </row>
        <row r="98">
          <cell r="D98">
            <v>0.22012999999999999</v>
          </cell>
          <cell r="E98">
            <v>0.21868000000000001</v>
          </cell>
          <cell r="F98">
            <v>8.4000000000000003E-4</v>
          </cell>
          <cell r="G98">
            <v>6.0999999999999997E-4</v>
          </cell>
        </row>
        <row r="99">
          <cell r="D99">
            <v>3154.0821299999998</v>
          </cell>
          <cell r="E99">
            <v>3135</v>
          </cell>
          <cell r="F99">
            <v>11.043200000000001</v>
          </cell>
          <cell r="G99">
            <v>8.0389300000000006</v>
          </cell>
        </row>
        <row r="100">
          <cell r="D100">
            <v>2.35372</v>
          </cell>
          <cell r="E100">
            <v>2.33955</v>
          </cell>
          <cell r="F100">
            <v>8.2000000000000007E-3</v>
          </cell>
          <cell r="G100">
            <v>5.9699999999999996E-3</v>
          </cell>
        </row>
        <row r="102">
          <cell r="D102">
            <v>0.24185999999999999</v>
          </cell>
          <cell r="E102">
            <v>0.2404</v>
          </cell>
          <cell r="F102">
            <v>8.4999999999999995E-4</v>
          </cell>
          <cell r="G102">
            <v>6.0999999999999997E-4</v>
          </cell>
        </row>
        <row r="137">
          <cell r="D137">
            <v>2904.9523399999998</v>
          </cell>
          <cell r="E137">
            <v>2632</v>
          </cell>
          <cell r="F137">
            <v>240.352</v>
          </cell>
          <cell r="G137">
            <v>32.600340000000003</v>
          </cell>
        </row>
        <row r="138">
          <cell r="D138">
            <v>0.36548999999999998</v>
          </cell>
          <cell r="E138">
            <v>0.33115</v>
          </cell>
          <cell r="F138">
            <v>3.024E-2</v>
          </cell>
          <cell r="G138">
            <v>4.1000000000000003E-3</v>
          </cell>
        </row>
        <row r="139">
          <cell r="D139">
            <v>0.34721000000000002</v>
          </cell>
          <cell r="E139">
            <v>0.31458999999999998</v>
          </cell>
          <cell r="F139">
            <v>2.8729999999999999E-2</v>
          </cell>
          <cell r="G139">
            <v>3.8899999999999998E-3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lectricity EF calculations"/>
      <sheetName val="Scope 1 and 2 emissions"/>
    </sheetNames>
    <sheetDataSet>
      <sheetData sheetId="0">
        <row r="43">
          <cell r="G43">
            <v>4.7756497693725196E-3</v>
          </cell>
          <cell r="H43">
            <v>5.0241545893719812E-3</v>
          </cell>
          <cell r="I43">
            <v>4.9578742709008418E-3</v>
          </cell>
          <cell r="J43">
            <v>4.958806155759366E-3</v>
          </cell>
          <cell r="K43">
            <v>5.1820866141732277E-3</v>
          </cell>
          <cell r="L43">
            <v>5.1599175515807472E-3</v>
          </cell>
          <cell r="M43">
            <v>4.9105205856131576E-3</v>
          </cell>
        </row>
        <row r="61">
          <cell r="G61">
            <v>5.889897671290642E-2</v>
          </cell>
          <cell r="H61">
            <v>5.3750062304796828E-2</v>
          </cell>
          <cell r="I61">
            <v>4.7760241475663774E-2</v>
          </cell>
          <cell r="J61">
            <v>4.3285144442112802E-2</v>
          </cell>
          <cell r="K61">
            <v>3.6025648185575646E-2</v>
          </cell>
          <cell r="L61">
            <v>5.5464951677039208E-2</v>
          </cell>
          <cell r="M61">
            <v>6.4593895066110518E-2</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BCalcs"/>
      <sheetName val="Raw Data"/>
      <sheetName val="IPCCT_OTs&amp;CDs"/>
      <sheetName val="ForJerseyFactorsUpdate"/>
      <sheetName val="ForTerritoryWorkbooks"/>
      <sheetName val="Checks"/>
    </sheetNames>
    <sheetDataSet>
      <sheetData sheetId="0" refreshError="1"/>
      <sheetData sheetId="1" refreshError="1"/>
      <sheetData sheetId="2" refreshError="1"/>
      <sheetData sheetId="3">
        <row r="9">
          <cell r="C9">
            <v>7.4937503783859604E-5</v>
          </cell>
          <cell r="D9">
            <v>8.3999999999999998E-8</v>
          </cell>
          <cell r="E9">
            <v>1.5900000000000001E-7</v>
          </cell>
          <cell r="F9">
            <v>7.4937503783859604E-5</v>
          </cell>
          <cell r="G9">
            <v>8.3999999999999998E-8</v>
          </cell>
          <cell r="H9">
            <v>1.5900000000000001E-7</v>
          </cell>
          <cell r="I9">
            <v>7.4937503783859604E-5</v>
          </cell>
          <cell r="J9">
            <v>8.3999999999999998E-8</v>
          </cell>
          <cell r="K9">
            <v>1.5900000000000001E-7</v>
          </cell>
          <cell r="L9">
            <v>7.4937503783859604E-5</v>
          </cell>
          <cell r="M9">
            <v>8.3999999999999998E-8</v>
          </cell>
          <cell r="N9">
            <v>1.5900000000000001E-7</v>
          </cell>
          <cell r="O9">
            <v>7.4937503783859604E-5</v>
          </cell>
          <cell r="P9">
            <v>8.3999999999999998E-8</v>
          </cell>
          <cell r="Q9">
            <v>1.5900000000000001E-7</v>
          </cell>
        </row>
        <row r="10">
          <cell r="C10">
            <v>7.5313052653396903E-5</v>
          </cell>
          <cell r="D10">
            <v>2.0291451736836999E-8</v>
          </cell>
          <cell r="E10">
            <v>8.9654967908922499E-7</v>
          </cell>
          <cell r="F10">
            <v>7.5313052653396903E-5</v>
          </cell>
          <cell r="G10">
            <v>2.0670035991178E-8</v>
          </cell>
          <cell r="H10">
            <v>8.9600572298602299E-7</v>
          </cell>
          <cell r="I10">
            <v>7.5313052653396903E-5</v>
          </cell>
          <cell r="J10">
            <v>2.0323234689764E-8</v>
          </cell>
          <cell r="K10">
            <v>8.9048764668859105E-7</v>
          </cell>
          <cell r="L10">
            <v>7.5313052653396903E-5</v>
          </cell>
          <cell r="M10">
            <v>2.1200109491068201E-8</v>
          </cell>
          <cell r="N10">
            <v>8.9158742228162699E-7</v>
          </cell>
          <cell r="O10">
            <v>7.5313052653396903E-5</v>
          </cell>
          <cell r="P10">
            <v>2.0692147964768699E-8</v>
          </cell>
          <cell r="Q10">
            <v>8.9322752846468004E-7</v>
          </cell>
        </row>
        <row r="11">
          <cell r="C11">
            <v>7.4937503783859604E-5</v>
          </cell>
          <cell r="D11">
            <v>2.8000000000000002E-7</v>
          </cell>
          <cell r="E11">
            <v>1.5900000000000001E-7</v>
          </cell>
          <cell r="F11">
            <v>7.4937503783859604E-5</v>
          </cell>
          <cell r="G11">
            <v>2.8000000000000002E-7</v>
          </cell>
          <cell r="H11">
            <v>1.5900000000000001E-7</v>
          </cell>
          <cell r="I11">
            <v>7.4937503783859604E-5</v>
          </cell>
          <cell r="J11">
            <v>2.8000000000000002E-7</v>
          </cell>
          <cell r="K11">
            <v>1.5900000000000001E-7</v>
          </cell>
          <cell r="L11">
            <v>7.4937503783859604E-5</v>
          </cell>
          <cell r="M11">
            <v>2.8000000000000002E-7</v>
          </cell>
          <cell r="N11">
            <v>1.5900000000000001E-7</v>
          </cell>
          <cell r="O11">
            <v>7.4937503783859604E-5</v>
          </cell>
          <cell r="P11">
            <v>2.8000000000000002E-7</v>
          </cell>
          <cell r="Q11">
            <v>1.5900000000000001E-7</v>
          </cell>
        </row>
        <row r="12">
          <cell r="C12">
            <v>7.4937503783859604E-5</v>
          </cell>
          <cell r="D12">
            <v>2.8000000000000002E-7</v>
          </cell>
          <cell r="E12">
            <v>1.5900000000000001E-7</v>
          </cell>
          <cell r="F12">
            <v>7.4937503783859604E-5</v>
          </cell>
          <cell r="G12">
            <v>2.8000000000000002E-7</v>
          </cell>
          <cell r="H12">
            <v>1.5900000000000001E-7</v>
          </cell>
          <cell r="I12">
            <v>7.4937503783859604E-5</v>
          </cell>
          <cell r="J12">
            <v>2.8000000000000002E-7</v>
          </cell>
          <cell r="K12">
            <v>1.5900000000000001E-7</v>
          </cell>
          <cell r="L12">
            <v>7.4937503783859604E-5</v>
          </cell>
          <cell r="M12">
            <v>2.8000000000000002E-7</v>
          </cell>
          <cell r="N12">
            <v>1.5900000000000001E-7</v>
          </cell>
          <cell r="O12">
            <v>7.4937503783859604E-5</v>
          </cell>
          <cell r="P12">
            <v>2.8000000000000002E-7</v>
          </cell>
          <cell r="Q12">
            <v>1.5900000000000001E-7</v>
          </cell>
        </row>
        <row r="13">
          <cell r="C13">
            <v>7.5313052653396903E-5</v>
          </cell>
          <cell r="D13">
            <v>2.8762875959880501E-8</v>
          </cell>
          <cell r="E13">
            <v>9.0374518717826998E-7</v>
          </cell>
          <cell r="F13">
            <v>7.5313052653396903E-5</v>
          </cell>
          <cell r="G13">
            <v>2.8762875959880501E-8</v>
          </cell>
          <cell r="H13">
            <v>9.0374518717826998E-7</v>
          </cell>
          <cell r="I13">
            <v>7.5313052653396903E-5</v>
          </cell>
          <cell r="J13">
            <v>2.8762875959880501E-8</v>
          </cell>
          <cell r="K13">
            <v>9.0374518717826998E-7</v>
          </cell>
          <cell r="L13">
            <v>7.5313052653396903E-5</v>
          </cell>
          <cell r="M13">
            <v>2.8762875959880501E-8</v>
          </cell>
          <cell r="N13">
            <v>9.0374518717826998E-7</v>
          </cell>
          <cell r="O13">
            <v>7.5313052653396903E-5</v>
          </cell>
          <cell r="P13">
            <v>2.8762875959880501E-8</v>
          </cell>
          <cell r="Q13">
            <v>9.0374518717826998E-7</v>
          </cell>
        </row>
        <row r="14">
          <cell r="C14">
            <v>6.38864019657222E-5</v>
          </cell>
          <cell r="D14">
            <v>1.4000000000000001E-7</v>
          </cell>
          <cell r="E14">
            <v>2.6499999999999999E-8</v>
          </cell>
          <cell r="F14">
            <v>6.38864019657222E-5</v>
          </cell>
          <cell r="G14">
            <v>1.4000000000000001E-7</v>
          </cell>
          <cell r="H14">
            <v>2.6499999999999999E-8</v>
          </cell>
          <cell r="I14">
            <v>6.38864019657222E-5</v>
          </cell>
          <cell r="J14">
            <v>1.4000000000000001E-7</v>
          </cell>
          <cell r="K14">
            <v>2.6499999999999999E-8</v>
          </cell>
          <cell r="L14">
            <v>6.38864019657222E-5</v>
          </cell>
          <cell r="M14">
            <v>1.4000000000000001E-7</v>
          </cell>
          <cell r="N14">
            <v>2.6499999999999999E-8</v>
          </cell>
          <cell r="O14">
            <v>6.38864019657222E-5</v>
          </cell>
          <cell r="P14">
            <v>1.4000000000000001E-7</v>
          </cell>
          <cell r="Q14">
            <v>2.6499999999999999E-8</v>
          </cell>
        </row>
        <row r="15">
          <cell r="C15">
            <v>6.9654630117938697E-5</v>
          </cell>
          <cell r="D15">
            <v>1.58298957283271E-6</v>
          </cell>
          <cell r="E15">
            <v>5.9016765366898954E-7</v>
          </cell>
          <cell r="F15">
            <v>6.9818257497268504E-5</v>
          </cell>
          <cell r="G15">
            <v>1.5167027521612099E-6</v>
          </cell>
          <cell r="H15">
            <v>5.9155403080388401E-7</v>
          </cell>
          <cell r="I15">
            <v>6.9765858062452506E-5</v>
          </cell>
          <cell r="J15">
            <v>1.6034454426129099E-6</v>
          </cell>
          <cell r="K15">
            <v>5.9111006244964047E-7</v>
          </cell>
          <cell r="L15">
            <v>7.0314424217930198E-5</v>
          </cell>
          <cell r="M15">
            <v>1.62183198883962E-6</v>
          </cell>
          <cell r="N15">
            <v>5.9575793726158502E-7</v>
          </cell>
          <cell r="O15">
            <v>6.9865642696745605E-5</v>
          </cell>
          <cell r="P15">
            <v>1.6121244154569799E-6</v>
          </cell>
          <cell r="Q15">
            <v>5.9195551469586202E-7</v>
          </cell>
        </row>
        <row r="16">
          <cell r="C16">
            <v>7.1738726490959903E-5</v>
          </cell>
          <cell r="D16">
            <v>1.4874246792078601E-7</v>
          </cell>
          <cell r="E16">
            <v>6.0358014139393702E-7</v>
          </cell>
          <cell r="F16">
            <v>7.1738750395874802E-5</v>
          </cell>
          <cell r="G16">
            <v>1.068494425252816E-7</v>
          </cell>
          <cell r="H16">
            <v>6.0358034252006E-7</v>
          </cell>
          <cell r="I16">
            <v>7.17125035081836E-5</v>
          </cell>
          <cell r="J16">
            <v>1.2088563880959901E-7</v>
          </cell>
          <cell r="K16">
            <v>6.0335951200133302E-7</v>
          </cell>
          <cell r="L16">
            <v>7.1703862670174798E-5</v>
          </cell>
          <cell r="M16">
            <v>8.8440873760942894E-8</v>
          </cell>
          <cell r="N16">
            <v>6.0328681154396204E-7</v>
          </cell>
          <cell r="O16">
            <v>7.1534521768662303E-5</v>
          </cell>
          <cell r="P16">
            <v>9.6573726318462405E-8</v>
          </cell>
          <cell r="Q16">
            <v>6.0186204684185204E-7</v>
          </cell>
        </row>
        <row r="17">
          <cell r="C17">
            <v>7.1738726490959903E-5</v>
          </cell>
          <cell r="D17">
            <v>1.3307264541953399E-7</v>
          </cell>
          <cell r="E17">
            <v>6.0358014139393702E-7</v>
          </cell>
          <cell r="F17">
            <v>7.1738750395874802E-5</v>
          </cell>
          <cell r="G17">
            <v>9.7615749979863802E-8</v>
          </cell>
          <cell r="H17">
            <v>6.0358034252006E-7</v>
          </cell>
          <cell r="I17">
            <v>7.17125035081836E-5</v>
          </cell>
          <cell r="J17">
            <v>1.3101166429296001E-7</v>
          </cell>
          <cell r="K17">
            <v>6.0335951200133302E-7</v>
          </cell>
          <cell r="L17">
            <v>7.1703862670174798E-5</v>
          </cell>
          <cell r="M17">
            <v>9.9716760237971506E-8</v>
          </cell>
          <cell r="N17">
            <v>6.0328681154396204E-7</v>
          </cell>
          <cell r="O17">
            <v>7.1534521768662303E-5</v>
          </cell>
          <cell r="P17">
            <v>7.2811314149940704E-8</v>
          </cell>
          <cell r="Q17">
            <v>6.0186204684185204E-7</v>
          </cell>
        </row>
        <row r="18">
          <cell r="C18">
            <v>7.8730447492536394E-5</v>
          </cell>
          <cell r="D18">
            <v>8.3999999999999998E-8</v>
          </cell>
          <cell r="E18">
            <v>1.5900000000000001E-7</v>
          </cell>
          <cell r="F18">
            <v>7.8617603557891894E-5</v>
          </cell>
          <cell r="G18">
            <v>8.3999999999999998E-8</v>
          </cell>
          <cell r="H18">
            <v>1.5900000000000001E-7</v>
          </cell>
          <cell r="I18">
            <v>7.8985704443089802E-5</v>
          </cell>
          <cell r="J18">
            <v>8.3999999999999998E-8</v>
          </cell>
          <cell r="K18">
            <v>1.5900000000000001E-7</v>
          </cell>
        </row>
        <row r="19">
          <cell r="C19">
            <v>7.6485072475171207E-5</v>
          </cell>
          <cell r="D19">
            <v>3.60391844077969E-8</v>
          </cell>
          <cell r="E19">
            <v>9.75710584269519E-7</v>
          </cell>
          <cell r="F19">
            <v>7.6413617214451506E-5</v>
          </cell>
          <cell r="G19">
            <v>3.6005515232431802E-8</v>
          </cell>
          <cell r="H19">
            <v>9.7479903837004294E-7</v>
          </cell>
          <cell r="I19">
            <v>7.6462026628816205E-5</v>
          </cell>
          <cell r="J19">
            <v>3.6028325380280303E-8</v>
          </cell>
          <cell r="K19">
            <v>9.7541659126559899E-7</v>
          </cell>
          <cell r="L19">
            <v>7.6116392459317704E-5</v>
          </cell>
          <cell r="M19">
            <v>3.58654651884927E-8</v>
          </cell>
          <cell r="N19">
            <v>9.7100737902912807E-7</v>
          </cell>
          <cell r="O19">
            <v>7.6558206134001694E-5</v>
          </cell>
          <cell r="P19">
            <v>3.6073644431586099E-8</v>
          </cell>
          <cell r="Q19">
            <v>9.7664354128554896E-7</v>
          </cell>
        </row>
        <row r="20">
          <cell r="C20">
            <v>7.1765087485888706E-5</v>
          </cell>
          <cell r="D20">
            <v>8.3999999999999998E-8</v>
          </cell>
          <cell r="E20">
            <v>1.5900000000000001E-7</v>
          </cell>
          <cell r="F20">
            <v>7.1803922048023494E-5</v>
          </cell>
          <cell r="G20">
            <v>8.3999999999999998E-8</v>
          </cell>
          <cell r="H20">
            <v>1.5900000000000001E-7</v>
          </cell>
          <cell r="I20">
            <v>7.1752481883987005E-5</v>
          </cell>
          <cell r="J20">
            <v>8.3999999999999998E-8</v>
          </cell>
          <cell r="K20">
            <v>1.5900000000000001E-7</v>
          </cell>
          <cell r="L20">
            <v>7.1808965900791995E-5</v>
          </cell>
          <cell r="M20">
            <v>8.3999999999999998E-8</v>
          </cell>
          <cell r="N20">
            <v>1.5900000000000001E-7</v>
          </cell>
          <cell r="O20">
            <v>7.1777763290909794E-5</v>
          </cell>
          <cell r="P20">
            <v>8.3999999999999998E-8</v>
          </cell>
          <cell r="Q20">
            <v>1.5900000000000001E-7</v>
          </cell>
        </row>
        <row r="21">
          <cell r="C21">
            <v>7.1765087485888706E-5</v>
          </cell>
          <cell r="D21">
            <v>2.8000000000000002E-7</v>
          </cell>
          <cell r="E21">
            <v>1.5900000000000001E-7</v>
          </cell>
          <cell r="F21">
            <v>7.1803922048023494E-5</v>
          </cell>
          <cell r="G21">
            <v>2.8000000000000002E-7</v>
          </cell>
          <cell r="H21">
            <v>1.5900000000000001E-7</v>
          </cell>
          <cell r="I21">
            <v>7.1752481883987005E-5</v>
          </cell>
          <cell r="J21">
            <v>2.8000000000000002E-7</v>
          </cell>
          <cell r="K21">
            <v>1.5900000000000001E-7</v>
          </cell>
          <cell r="L21">
            <v>7.1808965900791995E-5</v>
          </cell>
          <cell r="M21">
            <v>2.8000000000000002E-7</v>
          </cell>
          <cell r="N21">
            <v>1.5900000000000001E-7</v>
          </cell>
          <cell r="O21">
            <v>7.1777763290909794E-5</v>
          </cell>
          <cell r="P21">
            <v>2.8000000000000002E-7</v>
          </cell>
          <cell r="Q21">
            <v>1.5900000000000001E-7</v>
          </cell>
        </row>
        <row r="22">
          <cell r="C22">
            <v>6.0272481860663697E-5</v>
          </cell>
          <cell r="D22">
            <v>8.4E-7</v>
          </cell>
          <cell r="E22">
            <v>1.06E-6</v>
          </cell>
          <cell r="F22">
            <v>6.0603492087653797E-5</v>
          </cell>
          <cell r="G22">
            <v>8.4E-7</v>
          </cell>
          <cell r="H22">
            <v>1.06E-6</v>
          </cell>
          <cell r="I22">
            <v>6.2639235941746197E-5</v>
          </cell>
          <cell r="J22">
            <v>8.4E-7</v>
          </cell>
          <cell r="K22">
            <v>1.06E-6</v>
          </cell>
          <cell r="L22">
            <v>6.2574021414923004E-5</v>
          </cell>
          <cell r="M22">
            <v>8.4E-7</v>
          </cell>
          <cell r="N22">
            <v>1.06E-6</v>
          </cell>
          <cell r="O22">
            <v>6.2889301081801797E-5</v>
          </cell>
          <cell r="P22">
            <v>8.4E-7</v>
          </cell>
          <cell r="Q22">
            <v>1.06E-6</v>
          </cell>
        </row>
        <row r="23">
          <cell r="L23">
            <v>6.3912412113053502E-5</v>
          </cell>
          <cell r="M23">
            <v>8.3999999999999992E-6</v>
          </cell>
          <cell r="N23">
            <v>1.06E-6</v>
          </cell>
          <cell r="O23">
            <v>6.4097005516689203E-5</v>
          </cell>
          <cell r="P23">
            <v>8.3999999999999992E-6</v>
          </cell>
          <cell r="Q23">
            <v>1.06E-6</v>
          </cell>
        </row>
        <row r="31">
          <cell r="C31">
            <v>7.3711981944931697E-5</v>
          </cell>
          <cell r="D31">
            <v>4.6662206373916299E-8</v>
          </cell>
          <cell r="E31">
            <v>6.6499267002196502E-7</v>
          </cell>
          <cell r="F31">
            <v>7.3837715809675698E-5</v>
          </cell>
          <cell r="G31">
            <v>3.9172830930634201E-8</v>
          </cell>
          <cell r="H31">
            <v>7.22505161054598E-7</v>
          </cell>
          <cell r="I31">
            <v>7.3792347971193093E-5</v>
          </cell>
          <cell r="J31">
            <v>3.2726436720926799E-8</v>
          </cell>
          <cell r="K31">
            <v>7.6834347516779804E-7</v>
          </cell>
          <cell r="L31">
            <v>7.3524780496502101E-5</v>
          </cell>
          <cell r="M31">
            <v>2.74622247964579E-8</v>
          </cell>
          <cell r="N31">
            <v>7.7644842685200196E-7</v>
          </cell>
          <cell r="O31">
            <v>7.3541005565912104E-5</v>
          </cell>
          <cell r="P31">
            <v>2.44840455106091E-8</v>
          </cell>
          <cell r="Q31">
            <v>8.0428860078453305E-7</v>
          </cell>
        </row>
        <row r="32">
          <cell r="C32">
            <v>7.3711981944931697E-5</v>
          </cell>
          <cell r="D32">
            <v>4.2992969026017102E-9</v>
          </cell>
          <cell r="E32">
            <v>6.8827704704747302E-7</v>
          </cell>
          <cell r="F32">
            <v>7.3837715809675698E-5</v>
          </cell>
          <cell r="G32">
            <v>3.59749817237681E-9</v>
          </cell>
          <cell r="H32">
            <v>7.0927890398755704E-7</v>
          </cell>
          <cell r="I32">
            <v>7.3792347971193093E-5</v>
          </cell>
          <cell r="J32">
            <v>3.2211130325228702E-9</v>
          </cell>
          <cell r="K32">
            <v>7.2207417137647496E-7</v>
          </cell>
          <cell r="L32">
            <v>7.3524780496502101E-5</v>
          </cell>
          <cell r="M32">
            <v>2.8104286709770598E-9</v>
          </cell>
          <cell r="N32">
            <v>7.10265007102626E-7</v>
          </cell>
          <cell r="O32">
            <v>7.3541005565912104E-5</v>
          </cell>
          <cell r="P32">
            <v>2.4049376283698298E-9</v>
          </cell>
          <cell r="Q32">
            <v>7.2870683891553698E-7</v>
          </cell>
        </row>
        <row r="33">
          <cell r="C33">
            <v>7.3711981944931697E-5</v>
          </cell>
          <cell r="D33">
            <v>1.5104496229104099E-8</v>
          </cell>
          <cell r="E33">
            <v>1.0114853470036999E-6</v>
          </cell>
          <cell r="F33">
            <v>7.3837715809675698E-5</v>
          </cell>
          <cell r="G33">
            <v>1.38540085834718E-8</v>
          </cell>
          <cell r="H33">
            <v>1.0620215932121401E-6</v>
          </cell>
          <cell r="I33">
            <v>7.3792347971193093E-5</v>
          </cell>
          <cell r="J33">
            <v>1.27280787207289E-8</v>
          </cell>
          <cell r="K33">
            <v>1.0964436096205699E-6</v>
          </cell>
          <cell r="L33">
            <v>7.3524780496502101E-5</v>
          </cell>
          <cell r="M33">
            <v>1.1907547188397E-8</v>
          </cell>
          <cell r="N33">
            <v>1.0870659638516201E-6</v>
          </cell>
          <cell r="O33">
            <v>7.3541005565912104E-5</v>
          </cell>
          <cell r="P33">
            <v>1.1719101491585E-8</v>
          </cell>
          <cell r="Q33">
            <v>1.11264992816117E-6</v>
          </cell>
        </row>
        <row r="34">
          <cell r="C34">
            <v>7.3711981944931697E-5</v>
          </cell>
          <cell r="D34">
            <v>4.2544711202925402E-8</v>
          </cell>
          <cell r="E34">
            <v>7.8242394855096197E-7</v>
          </cell>
          <cell r="F34">
            <v>7.3837715809675698E-5</v>
          </cell>
          <cell r="G34">
            <v>3.6143518664302597E-8</v>
          </cell>
          <cell r="H34">
            <v>8.3813161059247601E-7</v>
          </cell>
          <cell r="I34">
            <v>7.3792347971193093E-5</v>
          </cell>
          <cell r="J34">
            <v>3.0488226564098202E-8</v>
          </cell>
          <cell r="K34">
            <v>8.8376109161190402E-7</v>
          </cell>
          <cell r="L34">
            <v>7.3524780496502101E-5</v>
          </cell>
          <cell r="M34">
            <v>2.5981767732830201E-8</v>
          </cell>
          <cell r="N34">
            <v>8.9515419104936495E-7</v>
          </cell>
          <cell r="O34">
            <v>7.3541005565912104E-5</v>
          </cell>
          <cell r="P34">
            <v>2.3592718805807699E-8</v>
          </cell>
          <cell r="Q34">
            <v>9.3216554377135997E-7</v>
          </cell>
        </row>
        <row r="35">
          <cell r="C35">
            <v>7.3711981944931697E-5</v>
          </cell>
          <cell r="D35">
            <v>3.1058906929676601E-9</v>
          </cell>
          <cell r="E35">
            <v>5.56871674488425E-7</v>
          </cell>
          <cell r="F35">
            <v>7.3837715809675698E-5</v>
          </cell>
          <cell r="G35">
            <v>2.5296941758757302E-9</v>
          </cell>
          <cell r="H35">
            <v>5.7407305643226995E-7</v>
          </cell>
          <cell r="I35">
            <v>7.3792347971193093E-5</v>
          </cell>
          <cell r="J35">
            <v>2.0514847593054501E-9</v>
          </cell>
          <cell r="K35">
            <v>5.9270030731874698E-7</v>
          </cell>
          <cell r="L35">
            <v>7.3524780496502101E-5</v>
          </cell>
          <cell r="M35">
            <v>1.6327788761269001E-9</v>
          </cell>
          <cell r="N35">
            <v>5.91054674683328E-7</v>
          </cell>
          <cell r="O35">
            <v>7.3541005565912104E-5</v>
          </cell>
          <cell r="P35">
            <v>1.32510339652452E-9</v>
          </cell>
          <cell r="Q35">
            <v>6.1043451056366098E-7</v>
          </cell>
        </row>
        <row r="36">
          <cell r="C36">
            <v>7.0133599370381398E-5</v>
          </cell>
          <cell r="D36">
            <v>3.7005474371891799E-8</v>
          </cell>
          <cell r="E36">
            <v>1.5927712599563999E-7</v>
          </cell>
          <cell r="F36">
            <v>7.0214449500231594E-5</v>
          </cell>
          <cell r="G36">
            <v>3.5580284326823E-8</v>
          </cell>
          <cell r="H36">
            <v>1.58944322976206E-7</v>
          </cell>
          <cell r="I36">
            <v>7.0208946134772893E-5</v>
          </cell>
          <cell r="J36">
            <v>3.51746699046008E-8</v>
          </cell>
          <cell r="K36">
            <v>1.6053604077911201E-7</v>
          </cell>
          <cell r="L36">
            <v>7.0248513813478698E-5</v>
          </cell>
          <cell r="M36">
            <v>3.4935324280801301E-8</v>
          </cell>
          <cell r="N36">
            <v>1.6313228402255999E-7</v>
          </cell>
          <cell r="O36">
            <v>7.0292848545322695E-5</v>
          </cell>
          <cell r="P36">
            <v>3.5275524124572201E-8</v>
          </cell>
          <cell r="Q36">
            <v>1.6904755571129901E-7</v>
          </cell>
        </row>
        <row r="37">
          <cell r="C37">
            <v>7.0133599370381398E-5</v>
          </cell>
          <cell r="D37">
            <v>3.68475825647292E-8</v>
          </cell>
          <cell r="E37">
            <v>2.2868549755362099E-7</v>
          </cell>
          <cell r="F37">
            <v>7.0214449500231594E-5</v>
          </cell>
          <cell r="G37">
            <v>3.4421063593224003E-8</v>
          </cell>
          <cell r="H37">
            <v>2.2022187896740301E-7</v>
          </cell>
          <cell r="I37">
            <v>7.0208946134772893E-5</v>
          </cell>
          <cell r="J37">
            <v>3.1664538442506798E-8</v>
          </cell>
          <cell r="K37">
            <v>2.0183114116447801E-7</v>
          </cell>
          <cell r="L37">
            <v>7.0248513813478698E-5</v>
          </cell>
          <cell r="M37">
            <v>2.9536451350229299E-8</v>
          </cell>
          <cell r="N37">
            <v>1.8781295688601E-7</v>
          </cell>
          <cell r="O37">
            <v>7.0292848545322695E-5</v>
          </cell>
          <cell r="P37">
            <v>2.78508876614464E-8</v>
          </cell>
          <cell r="Q37">
            <v>1.7666911156787901E-7</v>
          </cell>
        </row>
        <row r="38">
          <cell r="C38">
            <v>7.0133599370381398E-5</v>
          </cell>
          <cell r="D38">
            <v>1.2038833974970199E-6</v>
          </cell>
          <cell r="E38">
            <v>3.4661655402781001E-7</v>
          </cell>
          <cell r="F38">
            <v>7.0214449500231594E-5</v>
          </cell>
          <cell r="G38">
            <v>1.1478595287551599E-6</v>
          </cell>
          <cell r="H38">
            <v>3.4987713204633401E-7</v>
          </cell>
          <cell r="I38">
            <v>7.0208946134772893E-5</v>
          </cell>
          <cell r="J38">
            <v>1.06429141124482E-6</v>
          </cell>
          <cell r="K38">
            <v>3.5568843049752799E-7</v>
          </cell>
          <cell r="L38">
            <v>7.0248513813478698E-5</v>
          </cell>
          <cell r="M38">
            <v>1.02590850418682E-6</v>
          </cell>
          <cell r="N38">
            <v>3.6020445184997899E-7</v>
          </cell>
          <cell r="O38">
            <v>7.0292848545322695E-5</v>
          </cell>
          <cell r="P38">
            <v>9.7499249407246395E-7</v>
          </cell>
          <cell r="Q38">
            <v>3.7035175943439101E-7</v>
          </cell>
        </row>
        <row r="39">
          <cell r="C39">
            <v>7.0133599370381398E-5</v>
          </cell>
          <cell r="D39">
            <v>9.2169324022379801E-7</v>
          </cell>
          <cell r="E39">
            <v>5.9734372703201699E-7</v>
          </cell>
          <cell r="F39">
            <v>7.0214449500231594E-5</v>
          </cell>
          <cell r="G39">
            <v>8.7690286640480196E-7</v>
          </cell>
          <cell r="H39">
            <v>6.0564868199669198E-7</v>
          </cell>
          <cell r="I39">
            <v>7.0208946134772893E-5</v>
          </cell>
          <cell r="J39">
            <v>7.9653654465462298E-7</v>
          </cell>
          <cell r="K39">
            <v>6.2276760116029695E-7</v>
          </cell>
          <cell r="L39">
            <v>7.0248513813478698E-5</v>
          </cell>
          <cell r="M39">
            <v>7.7022594750818403E-7</v>
          </cell>
          <cell r="N39">
            <v>6.3262312821062102E-7</v>
          </cell>
          <cell r="O39">
            <v>7.0292848545322695E-5</v>
          </cell>
          <cell r="P39">
            <v>7.2273298898273197E-7</v>
          </cell>
          <cell r="Q39">
            <v>6.5553718705371398E-7</v>
          </cell>
        </row>
        <row r="40">
          <cell r="C40">
            <v>7.0133599370381398E-5</v>
          </cell>
          <cell r="D40">
            <v>1.25141086732065E-6</v>
          </cell>
          <cell r="E40">
            <v>2.6755179433202498E-7</v>
          </cell>
          <cell r="F40">
            <v>7.0214449500231594E-5</v>
          </cell>
          <cell r="G40">
            <v>1.2418113538493899E-6</v>
          </cell>
          <cell r="H40">
            <v>2.7070055671396303E-7</v>
          </cell>
          <cell r="I40">
            <v>7.0208946134772893E-5</v>
          </cell>
          <cell r="J40">
            <v>1.2412899534277101E-6</v>
          </cell>
          <cell r="K40">
            <v>2.7886696483282699E-7</v>
          </cell>
          <cell r="L40">
            <v>7.0248513813478698E-5</v>
          </cell>
          <cell r="M40">
            <v>1.24541593659419E-6</v>
          </cell>
          <cell r="N40">
            <v>2.8363525544911599E-7</v>
          </cell>
          <cell r="O40">
            <v>7.0292848545322695E-5</v>
          </cell>
          <cell r="P40">
            <v>1.2480325969219001E-6</v>
          </cell>
          <cell r="Q40">
            <v>2.9077501099519602E-7</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BCalcs"/>
      <sheetName val="Raw Data"/>
      <sheetName val="IPCCT_OTs&amp;CDs"/>
      <sheetName val="ForJerseyFactorsUpdate"/>
      <sheetName val="ForTerritoryWorkbooks"/>
      <sheetName val="Checks"/>
    </sheetNames>
    <sheetDataSet>
      <sheetData sheetId="0" refreshError="1"/>
      <sheetData sheetId="1" refreshError="1"/>
      <sheetData sheetId="2" refreshError="1"/>
      <sheetData sheetId="3">
        <row r="9">
          <cell r="R9">
            <v>7.4937503783859604E-5</v>
          </cell>
          <cell r="S9">
            <v>8.3999999999999998E-8</v>
          </cell>
          <cell r="T9">
            <v>1.5900000000000001E-7</v>
          </cell>
        </row>
        <row r="10">
          <cell r="R10">
            <v>7.4937503783859604E-5</v>
          </cell>
          <cell r="S10">
            <v>8.3999999999999998E-8</v>
          </cell>
          <cell r="T10">
            <v>1.5900000000000001E-7</v>
          </cell>
        </row>
        <row r="11">
          <cell r="R11">
            <v>7.5313052653396903E-5</v>
          </cell>
          <cell r="S11">
            <v>2.09024535590326E-8</v>
          </cell>
          <cell r="T11">
            <v>8.9305947371718303E-7</v>
          </cell>
        </row>
        <row r="12">
          <cell r="R12">
            <v>7.4937503783859604E-5</v>
          </cell>
          <cell r="S12">
            <v>2.8000000000000002E-7</v>
          </cell>
          <cell r="T12">
            <v>1.5900000000000001E-7</v>
          </cell>
        </row>
        <row r="13">
          <cell r="R13">
            <v>7.5313052653396903E-5</v>
          </cell>
          <cell r="S13">
            <v>2.8762875959880501E-8</v>
          </cell>
          <cell r="T13">
            <v>9.0374518717826998E-7</v>
          </cell>
        </row>
        <row r="14">
          <cell r="R14">
            <v>6.38864019657222E-5</v>
          </cell>
          <cell r="S14">
            <v>1.4000000000000001E-7</v>
          </cell>
          <cell r="T14">
            <v>2.6499999999999999E-8</v>
          </cell>
        </row>
        <row r="15">
          <cell r="R15">
            <v>6.9512886417788706E-5</v>
          </cell>
          <cell r="S15">
            <v>1.6047646026567999E-6</v>
          </cell>
          <cell r="T15">
            <v>5.8896669191241698E-7</v>
          </cell>
        </row>
        <row r="16">
          <cell r="R16">
            <v>7.1662460302082806E-5</v>
          </cell>
          <cell r="S16">
            <v>8.3056539304822603E-8</v>
          </cell>
          <cell r="T16">
            <v>6.0293846904599196E-7</v>
          </cell>
        </row>
        <row r="17">
          <cell r="R17">
            <v>7.1662460302082806E-5</v>
          </cell>
          <cell r="S17">
            <v>6.9615078263074242E-8</v>
          </cell>
          <cell r="T17">
            <v>6.0293846904599228E-7</v>
          </cell>
        </row>
        <row r="19">
          <cell r="R19">
            <v>7.6313153275023098E-5</v>
          </cell>
          <cell r="S19">
            <v>3.5958177388297899E-8</v>
          </cell>
          <cell r="T19">
            <v>9.7351743235378893E-7</v>
          </cell>
        </row>
        <row r="20">
          <cell r="R20">
            <v>7.1743339192758103E-5</v>
          </cell>
          <cell r="S20">
            <v>8.3999999999999998E-8</v>
          </cell>
          <cell r="T20">
            <v>1.5900000000000001E-7</v>
          </cell>
        </row>
        <row r="21">
          <cell r="R21">
            <v>7.1743339192758103E-5</v>
          </cell>
          <cell r="S21">
            <v>2.8000000000000002E-7</v>
          </cell>
          <cell r="T21">
            <v>1.5900000000000001E-7</v>
          </cell>
        </row>
        <row r="23">
          <cell r="R23">
            <v>9.1700000003333305E-5</v>
          </cell>
          <cell r="S23">
            <v>8.4E-7</v>
          </cell>
          <cell r="T23">
            <v>1.06E-6</v>
          </cell>
        </row>
        <row r="24">
          <cell r="S24">
            <v>8.4E-7</v>
          </cell>
          <cell r="T24">
            <v>1.06E-6</v>
          </cell>
        </row>
        <row r="31">
          <cell r="R31">
            <v>7.3542552675179501E-5</v>
          </cell>
          <cell r="S31">
            <v>2.12676025817363E-8</v>
          </cell>
          <cell r="T31">
            <v>8.1899268265455005E-7</v>
          </cell>
        </row>
        <row r="32">
          <cell r="R32">
            <v>7.3542552675179501E-5</v>
          </cell>
          <cell r="S32">
            <v>2.1026338500426699E-9</v>
          </cell>
          <cell r="T32">
            <v>7.3771873114252295E-7</v>
          </cell>
        </row>
        <row r="33">
          <cell r="R33">
            <v>7.3542552675179501E-5</v>
          </cell>
          <cell r="S33">
            <v>1.1439742423247201E-8</v>
          </cell>
          <cell r="T33">
            <v>1.1245662669462701E-6</v>
          </cell>
        </row>
        <row r="34">
          <cell r="R34">
            <v>7.3542552675179501E-5</v>
          </cell>
          <cell r="S34">
            <v>2.1764564322855899E-8</v>
          </cell>
          <cell r="T34">
            <v>9.5087383092994298E-7</v>
          </cell>
        </row>
        <row r="35">
          <cell r="R35">
            <v>7.3542552675179501E-5</v>
          </cell>
          <cell r="S35">
            <v>1.0208642528400099E-9</v>
          </cell>
          <cell r="T35">
            <v>6.2298277760565598E-7</v>
          </cell>
        </row>
        <row r="36">
          <cell r="R36">
            <v>7.0212465325439799E-5</v>
          </cell>
          <cell r="S36">
            <v>3.2665488683552999E-8</v>
          </cell>
          <cell r="T36">
            <v>1.7200191193114801E-7</v>
          </cell>
        </row>
        <row r="37">
          <cell r="R37">
            <v>7.0212465325439406E-5</v>
          </cell>
          <cell r="S37">
            <v>2.6522578080587399E-8</v>
          </cell>
          <cell r="T37">
            <v>1.6385937386741101E-7</v>
          </cell>
        </row>
        <row r="38">
          <cell r="R38">
            <v>7.0212465325439406E-5</v>
          </cell>
          <cell r="S38">
            <v>8.1629811045888798E-7</v>
          </cell>
          <cell r="T38">
            <v>3.8453964786244499E-7</v>
          </cell>
        </row>
        <row r="39">
          <cell r="R39">
            <v>7.0212465325439406E-5</v>
          </cell>
          <cell r="S39">
            <v>5.2256859870828503E-7</v>
          </cell>
          <cell r="T39">
            <v>6.8754509532203598E-7</v>
          </cell>
        </row>
        <row r="40">
          <cell r="R40">
            <v>7.0212465325439799E-5</v>
          </cell>
          <cell r="S40">
            <v>8.4546292237088901E-7</v>
          </cell>
          <cell r="T40">
            <v>3.0850379765087902E-7</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A.1"/>
      <sheetName val="A.2"/>
      <sheetName val="A.3"/>
    </sheetNames>
    <sheetDataSet>
      <sheetData sheetId="0"/>
      <sheetData sheetId="1"/>
      <sheetData sheetId="2"/>
      <sheetData sheetId="3"/>
      <sheetData sheetId="4">
        <row r="27">
          <cell r="K27">
            <v>29.54904347826087</v>
          </cell>
          <cell r="L27">
            <v>29.407393617021278</v>
          </cell>
          <cell r="M27">
            <v>29.32</v>
          </cell>
          <cell r="N27">
            <v>29.169999999999998</v>
          </cell>
          <cell r="O27">
            <v>29</v>
          </cell>
          <cell r="P27">
            <v>29</v>
          </cell>
          <cell r="Q27">
            <v>29</v>
          </cell>
          <cell r="R27">
            <v>28.218019801980198</v>
          </cell>
          <cell r="S27">
            <v>28.323460218408737</v>
          </cell>
          <cell r="T27">
            <v>28.723469321503526</v>
          </cell>
          <cell r="U27">
            <v>28.663799362847463</v>
          </cell>
          <cell r="V27">
            <v>28.652039013607176</v>
          </cell>
          <cell r="W27">
            <v>28.626472838200719</v>
          </cell>
          <cell r="X27">
            <v>28.61302046287404</v>
          </cell>
          <cell r="Y27">
            <v>27.126277200000001</v>
          </cell>
          <cell r="Z27">
            <v>25.654616999999998</v>
          </cell>
          <cell r="AA27">
            <v>25.1375472</v>
          </cell>
          <cell r="AB27">
            <v>25.1375472</v>
          </cell>
          <cell r="AC27">
            <v>25.1375472</v>
          </cell>
          <cell r="AD27">
            <v>25.1375472</v>
          </cell>
          <cell r="AE27">
            <v>25.1375472</v>
          </cell>
          <cell r="AF27">
            <v>25.1375472</v>
          </cell>
        </row>
        <row r="28">
          <cell r="K28">
            <v>32.209086970648762</v>
          </cell>
          <cell r="L28">
            <v>32.110087158628701</v>
          </cell>
          <cell r="M28">
            <v>32.095546701043006</v>
          </cell>
          <cell r="N28">
            <v>32.117316990891709</v>
          </cell>
          <cell r="O28">
            <v>32.160713891525567</v>
          </cell>
          <cell r="P28">
            <v>32.088396852337596</v>
          </cell>
          <cell r="Q28">
            <v>32.979999999999997</v>
          </cell>
          <cell r="R28">
            <v>32.93</v>
          </cell>
          <cell r="S28">
            <v>32.93</v>
          </cell>
          <cell r="T28">
            <v>32.880000000000003</v>
          </cell>
          <cell r="U28">
            <v>32.799999999999997</v>
          </cell>
          <cell r="V28">
            <v>32.625999999999998</v>
          </cell>
          <cell r="W28">
            <v>32.606999999999999</v>
          </cell>
          <cell r="X28">
            <v>32.625999999999998</v>
          </cell>
          <cell r="Y28">
            <v>32.637</v>
          </cell>
          <cell r="Z28">
            <v>30.815149999999996</v>
          </cell>
          <cell r="AA28">
            <v>30.815149999999996</v>
          </cell>
          <cell r="AB28">
            <v>30.815149999999996</v>
          </cell>
          <cell r="AC28">
            <v>30.815149999999996</v>
          </cell>
          <cell r="AD28">
            <v>30.815149999999996</v>
          </cell>
          <cell r="AE28">
            <v>30.815149999999996</v>
          </cell>
          <cell r="AF28">
            <v>30.815149999999996</v>
          </cell>
        </row>
        <row r="29">
          <cell r="K29">
            <v>28.578312706145795</v>
          </cell>
          <cell r="L29">
            <v>28.136363636363637</v>
          </cell>
          <cell r="M29">
            <v>28.283231956086343</v>
          </cell>
          <cell r="N29">
            <v>27.61</v>
          </cell>
          <cell r="O29">
            <v>28.616297229219143</v>
          </cell>
          <cell r="P29">
            <v>27.85298113207547</v>
          </cell>
          <cell r="Q29">
            <v>27.849218750000002</v>
          </cell>
          <cell r="R29">
            <v>25.072367601246103</v>
          </cell>
          <cell r="S29">
            <v>24.257672538030423</v>
          </cell>
          <cell r="T29">
            <v>25.079444691984797</v>
          </cell>
          <cell r="U29">
            <v>25.028632486812072</v>
          </cell>
          <cell r="V29">
            <v>25.022229964465676</v>
          </cell>
          <cell r="W29">
            <v>25.060566037735853</v>
          </cell>
          <cell r="X29">
            <v>25.060566037735853</v>
          </cell>
          <cell r="Y29">
            <v>25.060566037735853</v>
          </cell>
          <cell r="Z29">
            <v>25.060566037735853</v>
          </cell>
          <cell r="AA29">
            <v>25.060566037735853</v>
          </cell>
          <cell r="AB29">
            <v>25.060566037735853</v>
          </cell>
          <cell r="AC29">
            <v>25.060566037735853</v>
          </cell>
          <cell r="AD29">
            <v>25.060566037735853</v>
          </cell>
          <cell r="AE29">
            <v>25.060566037735853</v>
          </cell>
          <cell r="AF29">
            <v>25.060566037735853</v>
          </cell>
        </row>
        <row r="46">
          <cell r="K46">
            <v>45.968181999999999</v>
          </cell>
          <cell r="L46">
            <v>45.968181999999999</v>
          </cell>
          <cell r="M46">
            <v>45.882998520228917</v>
          </cell>
          <cell r="N46">
            <v>45.932594852664458</v>
          </cell>
          <cell r="O46">
            <v>45.949960825022217</v>
          </cell>
          <cell r="P46">
            <v>45.894835982211895</v>
          </cell>
          <cell r="Q46">
            <v>45.906668363195465</v>
          </cell>
          <cell r="R46">
            <v>45.963806438042859</v>
          </cell>
          <cell r="S46">
            <v>45.950875645439048</v>
          </cell>
          <cell r="T46">
            <v>46.032954536669074</v>
          </cell>
          <cell r="U46">
            <v>45.965674910440619</v>
          </cell>
          <cell r="V46">
            <v>45.955524574294138</v>
          </cell>
          <cell r="W46">
            <v>45.9640837506239</v>
          </cell>
          <cell r="X46">
            <v>45.957572355483769</v>
          </cell>
          <cell r="Y46">
            <v>45.915890340705225</v>
          </cell>
          <cell r="Z46">
            <v>45.909614894896663</v>
          </cell>
          <cell r="AA46">
            <v>45.938031250315525</v>
          </cell>
          <cell r="AB46">
            <v>45.943715836895549</v>
          </cell>
          <cell r="AC46">
            <v>45.943666499100438</v>
          </cell>
          <cell r="AD46">
            <v>45.955648216499476</v>
          </cell>
          <cell r="AE46">
            <v>45.965256543391028</v>
          </cell>
          <cell r="AF46">
            <v>45.998051849848721</v>
          </cell>
        </row>
        <row r="49">
          <cell r="K49">
            <v>44.934999999999995</v>
          </cell>
          <cell r="L49">
            <v>44.934999999999995</v>
          </cell>
          <cell r="M49">
            <v>45.098931229001749</v>
          </cell>
          <cell r="N49">
            <v>44.991828698069746</v>
          </cell>
          <cell r="O49">
            <v>44.997887266000681</v>
          </cell>
          <cell r="P49">
            <v>45.0159854155849</v>
          </cell>
          <cell r="Q49">
            <v>45.0159854155849</v>
          </cell>
          <cell r="R49">
            <v>45.0702396502762</v>
          </cell>
          <cell r="S49">
            <v>45.048999999999999</v>
          </cell>
          <cell r="T49">
            <v>45.050898483295228</v>
          </cell>
          <cell r="U49">
            <v>44.991511755211562</v>
          </cell>
          <cell r="V49">
            <v>45.02326873382475</v>
          </cell>
          <cell r="W49">
            <v>45.032374313560965</v>
          </cell>
          <cell r="X49">
            <v>45.033983113451484</v>
          </cell>
          <cell r="Y49">
            <v>45.023491171779007</v>
          </cell>
          <cell r="Z49">
            <v>45.015636473774819</v>
          </cell>
          <cell r="AA49">
            <v>44.902494803920867</v>
          </cell>
          <cell r="AB49">
            <v>44.797260473182646</v>
          </cell>
          <cell r="AC49">
            <v>44.830906601870574</v>
          </cell>
          <cell r="AD49">
            <v>44.481153069321316</v>
          </cell>
          <cell r="AE49">
            <v>44.766877481504977</v>
          </cell>
          <cell r="AF49">
            <v>44.994055457080741</v>
          </cell>
        </row>
        <row r="50">
          <cell r="K50">
            <v>43.89</v>
          </cell>
          <cell r="L50">
            <v>43.89</v>
          </cell>
          <cell r="M50">
            <v>43.928901785658546</v>
          </cell>
          <cell r="N50">
            <v>43.911905002233226</v>
          </cell>
          <cell r="O50">
            <v>43.886256447238658</v>
          </cell>
          <cell r="P50">
            <v>43.869054390679381</v>
          </cell>
          <cell r="Q50">
            <v>43.869054390679381</v>
          </cell>
          <cell r="R50">
            <v>43.891116847026666</v>
          </cell>
          <cell r="S50">
            <v>43.880499999999998</v>
          </cell>
          <cell r="T50">
            <v>43.916733598523585</v>
          </cell>
          <cell r="U50">
            <v>43.913703493378776</v>
          </cell>
          <cell r="V50">
            <v>43.928914654204576</v>
          </cell>
          <cell r="W50">
            <v>43.952720839284531</v>
          </cell>
          <cell r="X50">
            <v>43.930307635363476</v>
          </cell>
          <cell r="Y50">
            <v>43.92501144991153</v>
          </cell>
          <cell r="Z50">
            <v>43.915200519131396</v>
          </cell>
          <cell r="AA50">
            <v>43.904691662804744</v>
          </cell>
          <cell r="AB50">
            <v>43.904677030985638</v>
          </cell>
          <cell r="AC50">
            <v>43.920746212572723</v>
          </cell>
          <cell r="AD50">
            <v>43.926038983594374</v>
          </cell>
          <cell r="AE50">
            <v>44.030023385929816</v>
          </cell>
          <cell r="AF50">
            <v>43.951416874808466</v>
          </cell>
        </row>
        <row r="52">
          <cell r="K52">
            <v>43.89</v>
          </cell>
          <cell r="L52">
            <v>43.89</v>
          </cell>
          <cell r="M52">
            <v>43.894826503572745</v>
          </cell>
          <cell r="N52">
            <v>43.903376000000002</v>
          </cell>
          <cell r="O52">
            <v>43.869054390679381</v>
          </cell>
          <cell r="P52">
            <v>43.851769299324857</v>
          </cell>
          <cell r="Q52">
            <v>43.851769299324857</v>
          </cell>
          <cell r="R52">
            <v>43.856623536794238</v>
          </cell>
          <cell r="S52">
            <v>43.856623536794238</v>
          </cell>
          <cell r="T52">
            <v>43.878838641194328</v>
          </cell>
          <cell r="U52">
            <v>43.878824033428941</v>
          </cell>
          <cell r="V52">
            <v>43.902881597164715</v>
          </cell>
          <cell r="W52">
            <v>43.888429343487644</v>
          </cell>
          <cell r="X52">
            <v>43.90151028193528</v>
          </cell>
          <cell r="Y52">
            <v>43.888641199814494</v>
          </cell>
          <cell r="Z52">
            <v>43.872228542131026</v>
          </cell>
          <cell r="AA52">
            <v>43.888564440389963</v>
          </cell>
          <cell r="AB52">
            <v>43.864827672528712</v>
          </cell>
          <cell r="AC52">
            <v>43.896274858188249</v>
          </cell>
          <cell r="AD52">
            <v>43.861746607944845</v>
          </cell>
          <cell r="AE52">
            <v>43.880813812374342</v>
          </cell>
          <cell r="AF52">
            <v>43.901868827361277</v>
          </cell>
        </row>
        <row r="53">
          <cell r="K53">
            <v>42.863999999999997</v>
          </cell>
          <cell r="L53">
            <v>42.863999999999997</v>
          </cell>
          <cell r="M53">
            <v>42.868457436036564</v>
          </cell>
          <cell r="N53">
            <v>42.632077520104858</v>
          </cell>
          <cell r="O53">
            <v>42.600563976434813</v>
          </cell>
          <cell r="P53">
            <v>42.536798614718613</v>
          </cell>
          <cell r="Q53">
            <v>42.568805191727733</v>
          </cell>
          <cell r="R53">
            <v>42.568805191727733</v>
          </cell>
          <cell r="S53">
            <v>42.568805191727733</v>
          </cell>
          <cell r="T53">
            <v>42.568805191727733</v>
          </cell>
          <cell r="U53">
            <v>42.568805191727733</v>
          </cell>
          <cell r="V53">
            <v>42.568805191727733</v>
          </cell>
          <cell r="W53">
            <v>42.568805191727733</v>
          </cell>
          <cell r="X53">
            <v>42.568805191727733</v>
          </cell>
          <cell r="Y53">
            <v>42.568805191727733</v>
          </cell>
          <cell r="Z53">
            <v>42.568805191727733</v>
          </cell>
          <cell r="AA53">
            <v>42.568805191727733</v>
          </cell>
          <cell r="AB53">
            <v>42.568805191727733</v>
          </cell>
          <cell r="AC53">
            <v>42.568805191727733</v>
          </cell>
          <cell r="AD53">
            <v>42.568805191727733</v>
          </cell>
          <cell r="AE53">
            <v>42.568805191727733</v>
          </cell>
          <cell r="AF53">
            <v>42.568805191727733</v>
          </cell>
        </row>
        <row r="54">
          <cell r="K54" t="str">
            <v>[x]</v>
          </cell>
          <cell r="L54" t="str">
            <v>[x]</v>
          </cell>
          <cell r="M54" t="str">
            <v>[x]</v>
          </cell>
          <cell r="N54">
            <v>43.020540001285227</v>
          </cell>
          <cell r="O54">
            <v>42.991996666666658</v>
          </cell>
          <cell r="P54">
            <v>42.895288106772107</v>
          </cell>
          <cell r="Q54">
            <v>42.895288106772107</v>
          </cell>
          <cell r="R54">
            <v>42.943945863692861</v>
          </cell>
          <cell r="S54">
            <v>42.905068704113759</v>
          </cell>
          <cell r="T54">
            <v>42.930573582769725</v>
          </cell>
          <cell r="U54">
            <v>42.941986989757758</v>
          </cell>
          <cell r="V54">
            <v>42.914402837634725</v>
          </cell>
          <cell r="W54">
            <v>42.921933888736476</v>
          </cell>
          <cell r="X54">
            <v>42.933534909089779</v>
          </cell>
          <cell r="Y54">
            <v>42.931985933283649</v>
          </cell>
          <cell r="Z54">
            <v>42.931985933283649</v>
          </cell>
          <cell r="AA54">
            <v>42.92834421071619</v>
          </cell>
          <cell r="AB54">
            <v>42.855244081979706</v>
          </cell>
          <cell r="AC54">
            <v>42.881591656200449</v>
          </cell>
          <cell r="AD54">
            <v>43.037644069766515</v>
          </cell>
          <cell r="AE54">
            <v>43.028148842751413</v>
          </cell>
          <cell r="AF54">
            <v>43.027243664105441</v>
          </cell>
        </row>
        <row r="55">
          <cell r="K55">
            <v>40.795999999999999</v>
          </cell>
          <cell r="L55">
            <v>40.984000000000002</v>
          </cell>
          <cell r="M55">
            <v>40.903871342709643</v>
          </cell>
          <cell r="N55">
            <v>40.891973304068593</v>
          </cell>
          <cell r="O55">
            <v>40.741606987674167</v>
          </cell>
          <cell r="P55">
            <v>41.019515964237527</v>
          </cell>
          <cell r="Q55">
            <v>40.972793020838921</v>
          </cell>
          <cell r="R55">
            <v>40.848640539092607</v>
          </cell>
          <cell r="S55">
            <v>40.720799999999997</v>
          </cell>
          <cell r="T55">
            <v>40.708666709358752</v>
          </cell>
          <cell r="U55">
            <v>40.717117386125011</v>
          </cell>
          <cell r="V55">
            <v>40.69990332327707</v>
          </cell>
          <cell r="W55">
            <v>40.7496181793734</v>
          </cell>
          <cell r="X55">
            <v>40.761083981125196</v>
          </cell>
          <cell r="Y55">
            <v>40.722516260151359</v>
          </cell>
          <cell r="Z55">
            <v>40.657560583154549</v>
          </cell>
          <cell r="AA55">
            <v>40.713696135643985</v>
          </cell>
          <cell r="AB55">
            <v>40.751767987623992</v>
          </cell>
          <cell r="AC55">
            <v>40.725967347529327</v>
          </cell>
          <cell r="AD55">
            <v>40.910898416164351</v>
          </cell>
          <cell r="AE55">
            <v>40.674803621801438</v>
          </cell>
          <cell r="AF55">
            <v>40.805416454393715</v>
          </cell>
        </row>
        <row r="81">
          <cell r="K81">
            <v>6.6499999999999995</v>
          </cell>
          <cell r="L81">
            <v>6.65</v>
          </cell>
          <cell r="M81">
            <v>6.6499999999999995</v>
          </cell>
          <cell r="N81">
            <v>6.6499999999999995</v>
          </cell>
          <cell r="O81">
            <v>6.6499999999999995</v>
          </cell>
          <cell r="P81">
            <v>6.6499999999999995</v>
          </cell>
          <cell r="Q81">
            <v>6.6499999999999995</v>
          </cell>
          <cell r="R81">
            <v>6.6499999999999995</v>
          </cell>
          <cell r="S81">
            <v>6.6499999999999995</v>
          </cell>
          <cell r="T81">
            <v>6.6499999999999995</v>
          </cell>
          <cell r="U81">
            <v>6.7</v>
          </cell>
          <cell r="V81">
            <v>6.6</v>
          </cell>
          <cell r="W81">
            <v>6.4539999999999997</v>
          </cell>
          <cell r="X81">
            <v>6.7059999999999995</v>
          </cell>
          <cell r="Y81">
            <v>6.8459999999999992</v>
          </cell>
          <cell r="Z81">
            <v>6.5309999999999997</v>
          </cell>
          <cell r="AA81">
            <v>6.9792565169698255</v>
          </cell>
          <cell r="AB81">
            <v>6.9225588907507749</v>
          </cell>
          <cell r="AC81">
            <v>6.8368202984845654</v>
          </cell>
          <cell r="AD81">
            <v>7</v>
          </cell>
          <cell r="AE81">
            <v>7.03</v>
          </cell>
          <cell r="AF81">
            <v>7.0830000000000002</v>
          </cell>
        </row>
        <row r="86">
          <cell r="K86" t="str">
            <v>[x]</v>
          </cell>
          <cell r="L86" t="str">
            <v>[x]</v>
          </cell>
          <cell r="M86" t="str">
            <v>[x]</v>
          </cell>
          <cell r="N86" t="str">
            <v>[x]</v>
          </cell>
          <cell r="O86" t="str">
            <v>[x]</v>
          </cell>
          <cell r="P86" t="str">
            <v>[x]</v>
          </cell>
          <cell r="Q86" t="str">
            <v>[x]</v>
          </cell>
          <cell r="R86" t="str">
            <v>[x]</v>
          </cell>
          <cell r="S86">
            <v>37.200000000000003</v>
          </cell>
          <cell r="T86">
            <v>37.200000000000003</v>
          </cell>
          <cell r="U86">
            <v>37.200000000000003</v>
          </cell>
          <cell r="V86">
            <v>37.200000000000003</v>
          </cell>
          <cell r="W86">
            <v>37.200000000000003</v>
          </cell>
          <cell r="X86">
            <v>37.200000000000003</v>
          </cell>
          <cell r="Y86">
            <v>37.200000000000003</v>
          </cell>
          <cell r="Z86">
            <v>37.200000000000003</v>
          </cell>
          <cell r="AA86">
            <v>37.200000000000003</v>
          </cell>
          <cell r="AB86">
            <v>37.200000000000003</v>
          </cell>
          <cell r="AC86">
            <v>37.200000000000003</v>
          </cell>
          <cell r="AD86">
            <v>37.200000000000003</v>
          </cell>
          <cell r="AE86">
            <v>37.200000000000003</v>
          </cell>
          <cell r="AF86">
            <v>37.200000000000003</v>
          </cell>
        </row>
      </sheetData>
      <sheetData sheetId="5">
        <row r="6">
          <cell r="B6">
            <v>1192</v>
          </cell>
          <cell r="C6">
            <v>1192</v>
          </cell>
          <cell r="D6">
            <v>1192</v>
          </cell>
          <cell r="E6">
            <v>1192</v>
          </cell>
          <cell r="F6">
            <v>1192</v>
          </cell>
          <cell r="G6">
            <v>1192</v>
          </cell>
          <cell r="H6">
            <v>1192</v>
          </cell>
          <cell r="I6">
            <v>1192</v>
          </cell>
          <cell r="J6">
            <v>1192</v>
          </cell>
          <cell r="K6">
            <v>1192</v>
          </cell>
          <cell r="L6">
            <v>1192</v>
          </cell>
          <cell r="M6">
            <v>1192</v>
          </cell>
          <cell r="N6">
            <v>1192</v>
          </cell>
          <cell r="O6">
            <v>1192</v>
          </cell>
          <cell r="P6">
            <v>1192</v>
          </cell>
          <cell r="Q6">
            <v>1192</v>
          </cell>
          <cell r="R6">
            <v>1192</v>
          </cell>
          <cell r="S6">
            <v>1192</v>
          </cell>
          <cell r="T6">
            <v>1192</v>
          </cell>
          <cell r="U6">
            <v>1192</v>
          </cell>
          <cell r="V6">
            <v>1192</v>
          </cell>
          <cell r="W6">
            <v>1192</v>
          </cell>
        </row>
        <row r="7">
          <cell r="B7">
            <v>1914</v>
          </cell>
          <cell r="C7">
            <v>1885</v>
          </cell>
          <cell r="D7">
            <v>1897.6714290919856</v>
          </cell>
          <cell r="E7">
            <v>1885.071665805968</v>
          </cell>
          <cell r="F7">
            <v>1884.0974629603975</v>
          </cell>
          <cell r="G7">
            <v>1861.9359543770038</v>
          </cell>
          <cell r="H7">
            <v>1859.4109681208997</v>
          </cell>
          <cell r="I7">
            <v>1837.5618632079909</v>
          </cell>
          <cell r="J7">
            <v>1839.5594587229268</v>
          </cell>
          <cell r="K7">
            <v>1872.3052307129733</v>
          </cell>
          <cell r="L7">
            <v>1735.2456709277153</v>
          </cell>
          <cell r="M7">
            <v>1878.9240383966228</v>
          </cell>
          <cell r="N7">
            <v>1882.4062123882466</v>
          </cell>
          <cell r="O7">
            <v>1879.7553889792616</v>
          </cell>
          <cell r="P7">
            <v>1863.0476700762579</v>
          </cell>
          <cell r="Q7">
            <v>1860.570621620896</v>
          </cell>
          <cell r="R7">
            <v>1871.8668346823631</v>
          </cell>
          <cell r="S7">
            <v>1874.1513972707321</v>
          </cell>
          <cell r="T7">
            <v>1874.1315330436908</v>
          </cell>
          <cell r="U7">
            <v>1878.9742029128013</v>
          </cell>
          <cell r="V7">
            <v>1882.884855446682</v>
          </cell>
          <cell r="W7">
            <v>1896.4190004118684</v>
          </cell>
        </row>
        <row r="8">
          <cell r="B8">
            <v>2730</v>
          </cell>
          <cell r="C8">
            <v>2730</v>
          </cell>
          <cell r="D8">
            <v>2730</v>
          </cell>
          <cell r="E8">
            <v>2730</v>
          </cell>
          <cell r="F8">
            <v>2730</v>
          </cell>
          <cell r="G8">
            <v>2730</v>
          </cell>
          <cell r="H8">
            <v>2730</v>
          </cell>
          <cell r="I8">
            <v>2730</v>
          </cell>
          <cell r="J8">
            <v>2730</v>
          </cell>
          <cell r="K8">
            <v>2730</v>
          </cell>
          <cell r="L8">
            <v>2730</v>
          </cell>
          <cell r="M8">
            <v>2730</v>
          </cell>
          <cell r="N8">
            <v>2730</v>
          </cell>
          <cell r="O8">
            <v>2730</v>
          </cell>
          <cell r="P8">
            <v>2730</v>
          </cell>
          <cell r="Q8">
            <v>2730</v>
          </cell>
          <cell r="R8">
            <v>2730</v>
          </cell>
          <cell r="S8">
            <v>2730</v>
          </cell>
          <cell r="T8">
            <v>2730</v>
          </cell>
          <cell r="U8">
            <v>2730</v>
          </cell>
          <cell r="V8">
            <v>2730</v>
          </cell>
          <cell r="W8">
            <v>2730</v>
          </cell>
        </row>
        <row r="9">
          <cell r="B9">
            <v>1447</v>
          </cell>
          <cell r="C9">
            <v>1382</v>
          </cell>
          <cell r="D9">
            <v>1421</v>
          </cell>
          <cell r="E9">
            <v>1442</v>
          </cell>
          <cell r="F9">
            <v>1421</v>
          </cell>
          <cell r="G9">
            <v>1450</v>
          </cell>
          <cell r="H9">
            <v>1450</v>
          </cell>
          <cell r="I9">
            <v>1428.6202978402666</v>
          </cell>
          <cell r="J9">
            <v>1474</v>
          </cell>
          <cell r="K9">
            <v>1463.8502309584226</v>
          </cell>
          <cell r="L9">
            <v>1466.6300567104149</v>
          </cell>
          <cell r="M9">
            <v>1471.7969927197159</v>
          </cell>
          <cell r="N9">
            <v>1461.281905436939</v>
          </cell>
          <cell r="O9">
            <v>1478.8254390359111</v>
          </cell>
          <cell r="P9">
            <v>1487.9802767940903</v>
          </cell>
          <cell r="Q9">
            <v>1483.0965415299411</v>
          </cell>
          <cell r="R9">
            <v>1481.7932472013063</v>
          </cell>
          <cell r="S9">
            <v>1482.7624749492466</v>
          </cell>
          <cell r="T9">
            <v>1485.2220406950839</v>
          </cell>
          <cell r="U9">
            <v>1477.3230905599055</v>
          </cell>
          <cell r="V9">
            <v>1470.8045300779499</v>
          </cell>
          <cell r="W9">
            <v>1476.0439018028405</v>
          </cell>
        </row>
        <row r="10">
          <cell r="B10">
            <v>1395</v>
          </cell>
          <cell r="C10">
            <v>1397</v>
          </cell>
          <cell r="D10">
            <v>1419</v>
          </cell>
          <cell r="E10">
            <v>1401</v>
          </cell>
          <cell r="F10">
            <v>1402</v>
          </cell>
          <cell r="G10">
            <v>1405</v>
          </cell>
          <cell r="H10">
            <v>1405</v>
          </cell>
          <cell r="I10">
            <v>1414.1100655803377</v>
          </cell>
          <cell r="J10">
            <v>1411</v>
          </cell>
          <cell r="K10">
            <v>1410.8421137298885</v>
          </cell>
          <cell r="L10">
            <v>1400.9477457160901</v>
          </cell>
          <cell r="M10">
            <v>1406.2127494932397</v>
          </cell>
          <cell r="N10">
            <v>1407.7333513182598</v>
          </cell>
          <cell r="O10">
            <v>1408.0025287223266</v>
          </cell>
          <cell r="P10">
            <v>1406.2498372007499</v>
          </cell>
          <cell r="Q10">
            <v>1404.941976235616</v>
          </cell>
          <cell r="R10">
            <v>1386.4990064744757</v>
          </cell>
          <cell r="S10">
            <v>1369.9812242770315</v>
          </cell>
          <cell r="T10">
            <v>1375.1980331580944</v>
          </cell>
          <cell r="U10">
            <v>1323.7027516553414</v>
          </cell>
          <cell r="V10">
            <v>1365.32102149158</v>
          </cell>
          <cell r="W10">
            <v>1401.3672900848273</v>
          </cell>
        </row>
        <row r="11">
          <cell r="B11">
            <v>1246</v>
          </cell>
          <cell r="C11">
            <v>1251</v>
          </cell>
          <cell r="D11">
            <v>1253</v>
          </cell>
          <cell r="E11">
            <v>1251</v>
          </cell>
          <cell r="F11">
            <v>1248</v>
          </cell>
          <cell r="G11">
            <v>1246</v>
          </cell>
          <cell r="H11">
            <v>1246</v>
          </cell>
          <cell r="I11">
            <v>1248.5668424660166</v>
          </cell>
          <cell r="J11">
            <v>1247</v>
          </cell>
          <cell r="K11">
            <v>1251.567203541294</v>
          </cell>
          <cell r="L11">
            <v>1251.2111742745994</v>
          </cell>
          <cell r="M11">
            <v>1253.0015178690478</v>
          </cell>
          <cell r="N11">
            <v>1255.8189814732609</v>
          </cell>
          <cell r="O11">
            <v>1253.16585522278</v>
          </cell>
          <cell r="P11">
            <v>1252.541380380708</v>
          </cell>
          <cell r="Q11">
            <v>1251.3870328253854</v>
          </cell>
          <cell r="R11">
            <v>1250.1541011085794</v>
          </cell>
          <cell r="S11">
            <v>1250.1523869977345</v>
          </cell>
          <cell r="T11">
            <v>1252.03914303848</v>
          </cell>
          <cell r="U11">
            <v>1252.6624641994108</v>
          </cell>
          <cell r="V11">
            <v>1265.10051621094</v>
          </cell>
          <cell r="W11">
            <v>1255.6641649191795</v>
          </cell>
        </row>
        <row r="12">
          <cell r="B12">
            <v>1359</v>
          </cell>
          <cell r="C12">
            <v>1362</v>
          </cell>
          <cell r="D12">
            <v>1363</v>
          </cell>
          <cell r="E12">
            <v>1354</v>
          </cell>
          <cell r="F12">
            <v>1358</v>
          </cell>
          <cell r="G12">
            <v>1361</v>
          </cell>
          <cell r="H12">
            <v>1361</v>
          </cell>
          <cell r="I12">
            <v>1361.5842670720699</v>
          </cell>
          <cell r="J12">
            <v>1360</v>
          </cell>
          <cell r="K12">
            <v>1362.483376980827</v>
          </cell>
          <cell r="L12">
            <v>1368.4090779806349</v>
          </cell>
          <cell r="M12">
            <v>1368.0337036182034</v>
          </cell>
          <cell r="N12">
            <v>1368.29778774897</v>
          </cell>
          <cell r="O12">
            <v>1369.2703921594698</v>
          </cell>
          <cell r="P12">
            <v>1368.3567645218091</v>
          </cell>
          <cell r="Q12">
            <v>1362.0878708488754</v>
          </cell>
          <cell r="R12">
            <v>1355.2883397118842</v>
          </cell>
          <cell r="S12">
            <v>1347.670395278092</v>
          </cell>
          <cell r="T12">
            <v>1348.1843158143238</v>
          </cell>
          <cell r="U12">
            <v>1344.5041614997781</v>
          </cell>
          <cell r="V12">
            <v>1340.4210736544414</v>
          </cell>
          <cell r="W12">
            <v>1347.8556054866197</v>
          </cell>
        </row>
        <row r="13">
          <cell r="B13">
            <v>1246</v>
          </cell>
          <cell r="C13">
            <v>1248</v>
          </cell>
          <cell r="D13">
            <v>1249</v>
          </cell>
          <cell r="E13">
            <v>1250</v>
          </cell>
          <cell r="F13">
            <v>1246</v>
          </cell>
          <cell r="G13">
            <v>1244</v>
          </cell>
          <cell r="H13">
            <v>1244</v>
          </cell>
          <cell r="I13">
            <v>1244.5606947917461</v>
          </cell>
          <cell r="J13">
            <v>1244</v>
          </cell>
          <cell r="K13">
            <v>1247.1363871931728</v>
          </cell>
          <cell r="L13">
            <v>1247.1346882628329</v>
          </cell>
          <cell r="M13">
            <v>1249.9421062552663</v>
          </cell>
          <cell r="N13">
            <v>1248.253317843463</v>
          </cell>
          <cell r="O13">
            <v>1249.7815696252767</v>
          </cell>
          <cell r="P13">
            <v>1248.2780244638161</v>
          </cell>
          <cell r="Q13">
            <v>1246.3683198529204</v>
          </cell>
          <cell r="R13">
            <v>1248.2690726336157</v>
          </cell>
          <cell r="S13">
            <v>1245.5100497082585</v>
          </cell>
          <cell r="T13">
            <v>1249.1692393343878</v>
          </cell>
          <cell r="U13">
            <v>1245.1532646227606</v>
          </cell>
          <cell r="V13">
            <v>1247.3661699463635</v>
          </cell>
          <cell r="W13">
            <v>1249.823537717921</v>
          </cell>
        </row>
        <row r="14">
          <cell r="B14">
            <v>1187</v>
          </cell>
          <cell r="C14">
            <v>1187</v>
          </cell>
          <cell r="D14">
            <v>1187.2696250235188</v>
          </cell>
          <cell r="E14">
            <v>1193.4608754684875</v>
          </cell>
          <cell r="F14">
            <v>1190.6342953790008</v>
          </cell>
          <cell r="G14">
            <v>1181.5948804683339</v>
          </cell>
          <cell r="H14">
            <v>1181.7783845882316</v>
          </cell>
          <cell r="I14">
            <v>1185.4459420251442</v>
          </cell>
          <cell r="J14">
            <v>1156</v>
          </cell>
          <cell r="K14">
            <v>1168.0331645148212</v>
          </cell>
          <cell r="L14">
            <v>1170.1840769405569</v>
          </cell>
          <cell r="M14">
            <v>1172.2586534567424</v>
          </cell>
          <cell r="N14">
            <v>1163.8893719298017</v>
          </cell>
          <cell r="O14">
            <v>1175.4766546186406</v>
          </cell>
          <cell r="P14">
            <v>1170.7279695523659</v>
          </cell>
          <cell r="Q14">
            <v>1171.1983455821357</v>
          </cell>
          <cell r="R14">
            <v>1172.1619996925901</v>
          </cell>
          <cell r="S14">
            <v>1170.627868501778</v>
          </cell>
          <cell r="T14">
            <v>1183.7221989511688</v>
          </cell>
          <cell r="U14">
            <v>1187.05423928302</v>
          </cell>
          <cell r="V14">
            <v>1192.59091372188</v>
          </cell>
          <cell r="W14">
            <v>1189.7977018583408</v>
          </cell>
        </row>
        <row r="15">
          <cell r="B15">
            <v>1203</v>
          </cell>
          <cell r="C15">
            <v>1202</v>
          </cell>
          <cell r="D15">
            <v>1202.9832697976485</v>
          </cell>
          <cell r="E15">
            <v>1203.0717244020298</v>
          </cell>
          <cell r="F15">
            <v>1199.7948254720673</v>
          </cell>
          <cell r="G15">
            <v>1190</v>
          </cell>
          <cell r="H15">
            <v>1190.626983348802</v>
          </cell>
          <cell r="I15">
            <v>1192.2810005914966</v>
          </cell>
          <cell r="J15">
            <v>1191.4429714663386</v>
          </cell>
          <cell r="K15">
            <v>1193.6196069392902</v>
          </cell>
          <cell r="L15">
            <v>1194.7974900480983</v>
          </cell>
          <cell r="M15">
            <v>1191.9567069148609</v>
          </cell>
          <cell r="N15">
            <v>1192.7302887093231</v>
          </cell>
          <cell r="O15">
            <v>1193.9248861713538</v>
          </cell>
          <cell r="P15">
            <v>1193.7651750816647</v>
          </cell>
          <cell r="Q15">
            <v>1192.8138572548751</v>
          </cell>
          <cell r="R15">
            <v>1193.3899383520391</v>
          </cell>
          <cell r="S15">
            <v>1185.93188035462</v>
          </cell>
          <cell r="T15">
            <v>1188.6038545108618</v>
          </cell>
          <cell r="U15">
            <v>1204.8085118556116</v>
          </cell>
          <cell r="V15">
            <v>1203.8035204608007</v>
          </cell>
          <cell r="W15">
            <v>1203.7078460217706</v>
          </cell>
        </row>
        <row r="16">
          <cell r="B16">
            <v>1021</v>
          </cell>
          <cell r="C16">
            <v>1031</v>
          </cell>
          <cell r="D16">
            <v>1027.3255434691002</v>
          </cell>
          <cell r="E16">
            <v>1026.5447235922811</v>
          </cell>
          <cell r="F16">
            <v>1016.8277698629465</v>
          </cell>
          <cell r="G16">
            <v>1035.0088332584448</v>
          </cell>
          <cell r="H16">
            <v>1031.883915293839</v>
          </cell>
          <cell r="I16">
            <v>1023.8355396807118</v>
          </cell>
          <cell r="J16">
            <v>1015.295156105051</v>
          </cell>
          <cell r="K16">
            <v>1014.7357099302533</v>
          </cell>
          <cell r="L16">
            <v>1013.0825510225256</v>
          </cell>
          <cell r="M16">
            <v>1014.1813123509411</v>
          </cell>
          <cell r="N16">
            <v>1017.3385253238345</v>
          </cell>
          <cell r="O16">
            <v>1018.0708711799685</v>
          </cell>
          <cell r="P16">
            <v>1015.6137300792002</v>
          </cell>
          <cell r="Q16">
            <v>1011.5153300211327</v>
          </cell>
          <cell r="R16">
            <v>1015.0542971451526</v>
          </cell>
          <cell r="S16">
            <v>1017.4757179013061</v>
          </cell>
          <cell r="T16">
            <v>1015.8328736665937</v>
          </cell>
          <cell r="U16">
            <v>1027.7875394618586</v>
          </cell>
          <cell r="V16">
            <v>1012.59844584822</v>
          </cell>
          <cell r="W16">
            <v>1020.9174358902136</v>
          </cell>
        </row>
        <row r="17">
          <cell r="B17">
            <v>1021</v>
          </cell>
          <cell r="C17">
            <v>1031</v>
          </cell>
          <cell r="D17">
            <v>1027.3255434691002</v>
          </cell>
          <cell r="E17">
            <v>1026.5447235922811</v>
          </cell>
          <cell r="F17">
            <v>1016.8277698629465</v>
          </cell>
          <cell r="G17">
            <v>1035.0088332584448</v>
          </cell>
          <cell r="H17">
            <v>1031.883915293839</v>
          </cell>
          <cell r="I17">
            <v>1023.8355396807118</v>
          </cell>
          <cell r="J17">
            <v>1015.295156105051</v>
          </cell>
          <cell r="K17">
            <v>1014.7357099302533</v>
          </cell>
          <cell r="L17">
            <v>1013.0825510225256</v>
          </cell>
          <cell r="M17">
            <v>1014.1813123509411</v>
          </cell>
          <cell r="N17">
            <v>1017.3385253238345</v>
          </cell>
          <cell r="O17">
            <v>1018.0708711799685</v>
          </cell>
          <cell r="P17">
            <v>1015.6137300792002</v>
          </cell>
          <cell r="Q17">
            <v>1011.5153300211327</v>
          </cell>
          <cell r="R17">
            <v>1015.0542971451526</v>
          </cell>
          <cell r="S17">
            <v>1017.4757179013061</v>
          </cell>
          <cell r="T17">
            <v>1015.8328736665937</v>
          </cell>
          <cell r="U17">
            <v>1027.7875394618586</v>
          </cell>
          <cell r="V17">
            <v>1012.59844584822</v>
          </cell>
          <cell r="W17">
            <v>1020.9174358902136</v>
          </cell>
        </row>
        <row r="18">
          <cell r="B18">
            <v>1051.2217549634545</v>
          </cell>
          <cell r="C18">
            <v>1033.1478910173889</v>
          </cell>
          <cell r="D18">
            <v>1065.6349227420681</v>
          </cell>
          <cell r="E18">
            <v>1022.4687304745456</v>
          </cell>
          <cell r="F18">
            <v>1021.7391942318435</v>
          </cell>
          <cell r="G18">
            <v>1013.5240980759029</v>
          </cell>
          <cell r="H18">
            <v>1007.561892560105</v>
          </cell>
          <cell r="I18">
            <v>1008.4632823330712</v>
          </cell>
          <cell r="J18">
            <v>1011.8517157173159</v>
          </cell>
          <cell r="K18">
            <v>1009.6453591471227</v>
          </cell>
          <cell r="L18">
            <v>999.80568435823352</v>
          </cell>
          <cell r="M18">
            <v>1015.4004878941604</v>
          </cell>
          <cell r="N18">
            <v>1006.0814078372251</v>
          </cell>
          <cell r="O18">
            <v>984.96140556764897</v>
          </cell>
          <cell r="P18">
            <v>987.67760263307161</v>
          </cell>
          <cell r="Q18">
            <v>995.65252367820494</v>
          </cell>
          <cell r="R18">
            <v>993.18869376708983</v>
          </cell>
          <cell r="S18">
            <v>992.77232959700996</v>
          </cell>
          <cell r="T18">
            <v>994.63724412180272</v>
          </cell>
          <cell r="U18">
            <v>988.77104159986845</v>
          </cell>
          <cell r="V18">
            <v>983.80376938379698</v>
          </cell>
          <cell r="W18">
            <v>985</v>
          </cell>
        </row>
        <row r="19">
          <cell r="B19">
            <v>842</v>
          </cell>
          <cell r="C19">
            <v>842</v>
          </cell>
          <cell r="D19">
            <v>842</v>
          </cell>
          <cell r="E19">
            <v>842</v>
          </cell>
          <cell r="F19">
            <v>842</v>
          </cell>
          <cell r="G19">
            <v>842</v>
          </cell>
          <cell r="H19">
            <v>842</v>
          </cell>
          <cell r="I19">
            <v>842</v>
          </cell>
          <cell r="J19">
            <v>842</v>
          </cell>
          <cell r="K19">
            <v>842</v>
          </cell>
          <cell r="L19">
            <v>842</v>
          </cell>
          <cell r="M19">
            <v>842</v>
          </cell>
          <cell r="N19">
            <v>842</v>
          </cell>
          <cell r="O19">
            <v>842</v>
          </cell>
          <cell r="P19">
            <v>842</v>
          </cell>
          <cell r="Q19">
            <v>842</v>
          </cell>
          <cell r="R19">
            <v>842</v>
          </cell>
          <cell r="S19">
            <v>842</v>
          </cell>
          <cell r="T19">
            <v>842</v>
          </cell>
          <cell r="U19">
            <v>842</v>
          </cell>
          <cell r="V19">
            <v>842</v>
          </cell>
          <cell r="W19">
            <v>842</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gov.uk/government/publications/greenhouse-gas-reporting-conversion-factors-2019"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greenhouse-gas-reporting-conversion-factors-2020" TargetMode="External"/><Relationship Id="rId1" Type="http://schemas.openxmlformats.org/officeDocument/2006/relationships/hyperlink" Target="https://www.gov.uk/government/publications/greenhouse-gas-reporting-conversion-factors-2018" TargetMode="External"/><Relationship Id="rId6" Type="http://schemas.openxmlformats.org/officeDocument/2006/relationships/hyperlink" Target="https://www.gov.uk/government/publications/greenhouse-gas-reporting-conversion-factors-2023" TargetMode="External"/><Relationship Id="rId5" Type="http://schemas.openxmlformats.org/officeDocument/2006/relationships/hyperlink" Target="https://www.gov.uk/government/publications/greenhouse-gas-reporting-conversion-factors-2022" TargetMode="External"/><Relationship Id="rId4" Type="http://schemas.openxmlformats.org/officeDocument/2006/relationships/hyperlink" Target="https://www.gov.uk/government/publications/greenhouse-gas-reporting-conversion-factors-202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dukes-calorific-values" TargetMode="External"/><Relationship Id="rId1" Type="http://schemas.openxmlformats.org/officeDocument/2006/relationships/hyperlink" Target="https://www.gov.uk/government/statistics/dukes-calorific-val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017B-5369-4D85-BDC4-43B3A67AB9A9}">
  <dimension ref="B2:H28"/>
  <sheetViews>
    <sheetView tabSelected="1" workbookViewId="0">
      <selection activeCell="B30" sqref="B30"/>
    </sheetView>
  </sheetViews>
  <sheetFormatPr defaultRowHeight="14.5" x14ac:dyDescent="0.35"/>
  <cols>
    <col min="1" max="1" width="5" customWidth="1"/>
    <col min="3" max="3" width="49.54296875" customWidth="1"/>
    <col min="4" max="4" width="6.54296875" customWidth="1"/>
    <col min="5" max="5" width="36.54296875" customWidth="1"/>
    <col min="6" max="6" width="28.54296875" customWidth="1"/>
  </cols>
  <sheetData>
    <row r="2" spans="2:8" x14ac:dyDescent="0.35">
      <c r="B2" s="5"/>
      <c r="C2" s="5"/>
      <c r="D2" s="5"/>
      <c r="E2" s="5"/>
      <c r="F2" s="5"/>
      <c r="G2" s="5"/>
      <c r="H2" s="5"/>
    </row>
    <row r="3" spans="2:8" ht="23.5" x14ac:dyDescent="0.55000000000000004">
      <c r="B3" s="5"/>
      <c r="C3" s="6"/>
      <c r="D3" s="5"/>
      <c r="E3" s="5"/>
      <c r="F3" s="5"/>
      <c r="G3" s="5"/>
      <c r="H3" s="5"/>
    </row>
    <row r="4" spans="2:8" ht="18.5" x14ac:dyDescent="0.45">
      <c r="B4" s="5"/>
      <c r="C4" s="7"/>
      <c r="D4" s="5"/>
      <c r="E4" s="5"/>
      <c r="F4" s="5"/>
      <c r="G4" s="5"/>
      <c r="H4" s="5"/>
    </row>
    <row r="5" spans="2:8" x14ac:dyDescent="0.35">
      <c r="B5" s="5"/>
      <c r="C5" s="8"/>
      <c r="D5" s="5"/>
      <c r="E5" s="5"/>
      <c r="F5" s="5"/>
      <c r="G5" s="5"/>
      <c r="H5" s="5"/>
    </row>
    <row r="6" spans="2:8" x14ac:dyDescent="0.35">
      <c r="B6" s="5"/>
      <c r="C6" s="8"/>
      <c r="D6" s="5"/>
      <c r="E6" s="5"/>
      <c r="F6" s="5"/>
      <c r="G6" s="5"/>
      <c r="H6" s="5"/>
    </row>
    <row r="7" spans="2:8" x14ac:dyDescent="0.35">
      <c r="B7" s="5"/>
      <c r="C7" s="5"/>
      <c r="D7" s="5"/>
      <c r="E7" s="5"/>
      <c r="F7" s="5"/>
      <c r="G7" s="5"/>
      <c r="H7" s="5"/>
    </row>
    <row r="8" spans="2:8" x14ac:dyDescent="0.35">
      <c r="B8" s="5"/>
      <c r="C8" s="5"/>
      <c r="D8" s="5"/>
      <c r="E8" s="5"/>
      <c r="F8" s="5"/>
      <c r="G8" s="5"/>
      <c r="H8" s="5"/>
    </row>
    <row r="9" spans="2:8" x14ac:dyDescent="0.35">
      <c r="B9" s="5"/>
      <c r="C9" s="5"/>
      <c r="D9" s="5"/>
      <c r="E9" s="5"/>
      <c r="F9" s="5"/>
      <c r="G9" s="5"/>
      <c r="H9" s="5"/>
    </row>
    <row r="10" spans="2:8" x14ac:dyDescent="0.35">
      <c r="B10" s="5"/>
      <c r="C10" s="5"/>
      <c r="D10" s="5"/>
      <c r="E10" s="5"/>
      <c r="F10" s="5"/>
      <c r="G10" s="5"/>
      <c r="H10" s="8"/>
    </row>
    <row r="11" spans="2:8" ht="14.9" customHeight="1" x14ac:dyDescent="0.35">
      <c r="B11" s="5"/>
      <c r="C11" s="5"/>
      <c r="D11" s="9"/>
      <c r="E11" s="281"/>
      <c r="F11" s="282"/>
      <c r="G11" s="282"/>
      <c r="H11" s="5"/>
    </row>
    <row r="12" spans="2:8" ht="14.9" customHeight="1" x14ac:dyDescent="0.35">
      <c r="B12" s="5"/>
      <c r="C12" s="5"/>
      <c r="D12" s="5"/>
      <c r="E12" s="282"/>
      <c r="F12" s="282"/>
      <c r="G12" s="282"/>
      <c r="H12" s="5"/>
    </row>
    <row r="13" spans="2:8" ht="14.9" customHeight="1" x14ac:dyDescent="0.35">
      <c r="B13" s="5"/>
      <c r="C13" s="5"/>
      <c r="D13" s="5"/>
      <c r="E13" s="282"/>
      <c r="F13" s="282"/>
      <c r="G13" s="282"/>
      <c r="H13" s="5"/>
    </row>
    <row r="14" spans="2:8" ht="14.9" customHeight="1" x14ac:dyDescent="0.35">
      <c r="B14" s="5"/>
      <c r="C14" s="5"/>
      <c r="D14" s="5"/>
      <c r="E14" s="282"/>
      <c r="F14" s="282"/>
      <c r="G14" s="282"/>
      <c r="H14" s="5"/>
    </row>
    <row r="15" spans="2:8" ht="14.9" customHeight="1" x14ac:dyDescent="0.35">
      <c r="B15" s="5"/>
      <c r="C15" s="5"/>
      <c r="D15" s="5"/>
      <c r="E15" s="282"/>
      <c r="F15" s="282"/>
      <c r="G15" s="282"/>
      <c r="H15" s="5"/>
    </row>
    <row r="16" spans="2:8" ht="14.9" customHeight="1" x14ac:dyDescent="0.35">
      <c r="B16" s="5"/>
      <c r="C16" s="5"/>
      <c r="D16" s="5"/>
      <c r="E16" s="282"/>
      <c r="F16" s="282"/>
      <c r="G16" s="282"/>
      <c r="H16" s="5"/>
    </row>
    <row r="17" spans="2:8" ht="14.9" customHeight="1" x14ac:dyDescent="0.35">
      <c r="B17" s="5"/>
      <c r="C17" s="5"/>
      <c r="D17" s="5"/>
      <c r="E17" s="282"/>
      <c r="F17" s="282"/>
      <c r="G17" s="282"/>
      <c r="H17" s="5"/>
    </row>
    <row r="18" spans="2:8" ht="14.9" customHeight="1" x14ac:dyDescent="0.35">
      <c r="B18" s="5"/>
      <c r="C18" s="5"/>
      <c r="D18" s="5"/>
      <c r="E18" s="282"/>
      <c r="F18" s="282"/>
      <c r="G18" s="282"/>
      <c r="H18" s="5"/>
    </row>
    <row r="19" spans="2:8" x14ac:dyDescent="0.35">
      <c r="B19" s="5"/>
      <c r="C19" s="5"/>
      <c r="D19" s="5"/>
      <c r="E19" s="282"/>
      <c r="F19" s="282"/>
      <c r="G19" s="282"/>
      <c r="H19" s="5"/>
    </row>
    <row r="20" spans="2:8" ht="29.15" customHeight="1" x14ac:dyDescent="0.35">
      <c r="B20" s="5"/>
      <c r="C20" s="5"/>
      <c r="D20" s="5"/>
      <c r="E20" s="282"/>
      <c r="F20" s="282"/>
      <c r="G20" s="282"/>
      <c r="H20" s="5"/>
    </row>
    <row r="21" spans="2:8" x14ac:dyDescent="0.35">
      <c r="B21" s="5"/>
      <c r="C21" s="5"/>
      <c r="D21" s="5"/>
      <c r="E21" s="5"/>
      <c r="F21" s="5"/>
      <c r="G21" s="5"/>
      <c r="H21" s="5"/>
    </row>
    <row r="22" spans="2:8" x14ac:dyDescent="0.35">
      <c r="B22" s="5"/>
      <c r="C22" s="5"/>
      <c r="D22" s="5"/>
      <c r="E22" s="5"/>
      <c r="F22" s="5"/>
      <c r="G22" s="5"/>
      <c r="H22" s="5"/>
    </row>
    <row r="23" spans="2:8" x14ac:dyDescent="0.35">
      <c r="B23" s="5"/>
      <c r="C23" s="5"/>
      <c r="D23" s="5"/>
      <c r="E23" s="5"/>
      <c r="F23" s="5"/>
      <c r="G23" s="5"/>
      <c r="H23" s="5"/>
    </row>
    <row r="24" spans="2:8" x14ac:dyDescent="0.35">
      <c r="B24" s="5"/>
      <c r="C24" s="5"/>
      <c r="D24" s="5"/>
      <c r="E24" s="5"/>
      <c r="F24" s="5"/>
      <c r="G24" s="5"/>
      <c r="H24" s="5"/>
    </row>
    <row r="25" spans="2:8" x14ac:dyDescent="0.35">
      <c r="B25" s="5"/>
      <c r="C25" s="5"/>
      <c r="D25" s="5"/>
      <c r="E25" s="5"/>
      <c r="F25" s="5"/>
      <c r="G25" s="5"/>
      <c r="H25" s="5"/>
    </row>
    <row r="26" spans="2:8" x14ac:dyDescent="0.35">
      <c r="B26" s="5"/>
      <c r="C26" s="5"/>
      <c r="D26" s="5"/>
      <c r="E26" s="5"/>
      <c r="F26" s="5"/>
      <c r="G26" s="5"/>
      <c r="H26" s="5"/>
    </row>
    <row r="27" spans="2:8" x14ac:dyDescent="0.35">
      <c r="B27" s="5"/>
      <c r="C27" s="5"/>
      <c r="D27" s="5"/>
      <c r="E27" s="5"/>
      <c r="F27" s="5"/>
      <c r="G27" s="5"/>
      <c r="H27" s="5"/>
    </row>
    <row r="28" spans="2:8" x14ac:dyDescent="0.35">
      <c r="B28" s="5"/>
      <c r="C28" s="5"/>
      <c r="D28" s="5"/>
      <c r="E28" s="5"/>
      <c r="F28" s="5"/>
      <c r="G28" s="5"/>
      <c r="H28" s="5"/>
    </row>
  </sheetData>
  <mergeCells count="1">
    <mergeCell ref="E11:G2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54CF-FF32-45AF-89C3-08707C04722D}">
  <dimension ref="A1:AL9880"/>
  <sheetViews>
    <sheetView topLeftCell="V14" zoomScale="70" zoomScaleNormal="70" workbookViewId="0">
      <selection activeCell="AK18" sqref="AK18"/>
    </sheetView>
  </sheetViews>
  <sheetFormatPr defaultColWidth="8.54296875" defaultRowHeight="14.5" x14ac:dyDescent="0.35"/>
  <cols>
    <col min="1" max="1" width="5.54296875" style="1" customWidth="1"/>
    <col min="2" max="2" width="20.453125" style="1" customWidth="1"/>
    <col min="3" max="3" width="29.453125" style="1" customWidth="1"/>
    <col min="4" max="4" width="32.54296875" style="1" customWidth="1"/>
    <col min="5" max="5" width="40.7265625" style="1" customWidth="1"/>
    <col min="6" max="6" width="21" style="1" customWidth="1"/>
    <col min="7" max="7" width="18.453125" style="1" customWidth="1"/>
    <col min="8" max="8" width="17" style="1" bestFit="1" customWidth="1"/>
    <col min="9" max="9" width="15" style="1" bestFit="1" customWidth="1"/>
    <col min="10" max="10" width="14.453125" style="1" bestFit="1" customWidth="1"/>
    <col min="11" max="11" width="15.453125" style="1" customWidth="1"/>
    <col min="12" max="12" width="16.453125" style="1" customWidth="1"/>
    <col min="13" max="13" width="15" style="1" bestFit="1" customWidth="1"/>
    <col min="14" max="16" width="14.453125" style="1" bestFit="1" customWidth="1"/>
    <col min="17" max="17" width="15" style="1" bestFit="1" customWidth="1"/>
    <col min="18" max="18" width="17.453125" style="1" bestFit="1" customWidth="1"/>
    <col min="19" max="26" width="17.453125" style="1" customWidth="1"/>
    <col min="27" max="27" width="14" style="1" customWidth="1"/>
    <col min="28" max="28" width="13.453125" style="1" customWidth="1"/>
    <col min="29" max="29" width="14" style="1" customWidth="1"/>
    <col min="30" max="30" width="13.81640625" style="1" customWidth="1"/>
    <col min="31" max="31" width="14" style="1" customWidth="1"/>
    <col min="32" max="32" width="13.453125" style="1" customWidth="1"/>
    <col min="33" max="33" width="16" style="1" customWidth="1"/>
    <col min="34" max="34" width="15.26953125" style="1" customWidth="1"/>
    <col min="35" max="35" width="21.453125" style="1" customWidth="1"/>
    <col min="36" max="16384" width="8.54296875" style="1"/>
  </cols>
  <sheetData>
    <row r="1" spans="1:37" ht="23.5" x14ac:dyDescent="0.55000000000000004">
      <c r="B1" s="2" t="s">
        <v>161</v>
      </c>
      <c r="G1" s="3"/>
    </row>
    <row r="2" spans="1:37" x14ac:dyDescent="0.35">
      <c r="M2" s="3"/>
    </row>
    <row r="3" spans="1:37" x14ac:dyDescent="0.35">
      <c r="B3" s="67" t="s">
        <v>9</v>
      </c>
      <c r="C3" s="67" t="s">
        <v>174</v>
      </c>
      <c r="D3" s="63" t="s">
        <v>24</v>
      </c>
      <c r="E3" s="63"/>
      <c r="F3" s="51"/>
      <c r="G3" s="51"/>
      <c r="H3" s="51"/>
      <c r="I3" s="51"/>
      <c r="J3" s="51"/>
      <c r="K3" s="51"/>
      <c r="L3" s="51"/>
      <c r="M3" s="3"/>
    </row>
    <row r="4" spans="1:37" x14ac:dyDescent="0.35">
      <c r="B4" s="67"/>
      <c r="C4" s="67" t="s">
        <v>174</v>
      </c>
      <c r="D4" s="63" t="s">
        <v>23</v>
      </c>
      <c r="E4" s="63"/>
      <c r="F4" s="51"/>
      <c r="G4" s="51"/>
      <c r="H4" s="213"/>
      <c r="I4" s="51"/>
      <c r="J4" s="51"/>
      <c r="K4" s="51"/>
      <c r="L4" s="51"/>
    </row>
    <row r="5" spans="1:37" x14ac:dyDescent="0.35">
      <c r="B5" s="67"/>
      <c r="C5" s="67" t="s">
        <v>174</v>
      </c>
      <c r="D5" s="63" t="s">
        <v>10</v>
      </c>
      <c r="E5" s="63"/>
      <c r="F5" s="51"/>
      <c r="G5" s="51"/>
      <c r="H5" s="213"/>
      <c r="I5" s="51"/>
      <c r="J5" s="51"/>
      <c r="K5" s="51"/>
      <c r="L5" s="51"/>
    </row>
    <row r="6" spans="1:37" x14ac:dyDescent="0.35">
      <c r="B6" s="67"/>
      <c r="C6" s="67" t="s">
        <v>174</v>
      </c>
      <c r="D6" s="63" t="s">
        <v>236</v>
      </c>
      <c r="E6" s="63"/>
      <c r="F6" s="51"/>
      <c r="G6" s="51"/>
      <c r="H6" s="213"/>
      <c r="I6" s="51"/>
      <c r="J6" s="51"/>
      <c r="K6" s="51"/>
      <c r="L6" s="51"/>
    </row>
    <row r="7" spans="1:37" x14ac:dyDescent="0.35">
      <c r="B7" s="67"/>
      <c r="C7" s="67" t="s">
        <v>174</v>
      </c>
      <c r="D7" s="63" t="s">
        <v>267</v>
      </c>
      <c r="E7" s="63"/>
      <c r="F7" s="51"/>
      <c r="G7" s="51"/>
      <c r="H7" s="213"/>
      <c r="I7" s="51"/>
      <c r="J7" s="51"/>
      <c r="K7" s="51"/>
      <c r="L7" s="51"/>
    </row>
    <row r="8" spans="1:37" x14ac:dyDescent="0.35">
      <c r="B8" s="67"/>
      <c r="C8" s="67" t="s">
        <v>174</v>
      </c>
      <c r="D8" s="63" t="s">
        <v>270</v>
      </c>
      <c r="E8" s="63"/>
      <c r="F8" s="51"/>
      <c r="G8" s="51"/>
      <c r="H8" s="213"/>
      <c r="I8" s="51"/>
      <c r="J8" s="51"/>
      <c r="K8" s="51"/>
      <c r="L8" s="51"/>
    </row>
    <row r="9" spans="1:37" x14ac:dyDescent="0.35">
      <c r="B9" s="67"/>
      <c r="C9" s="67" t="s">
        <v>195</v>
      </c>
      <c r="D9" s="63"/>
      <c r="E9" s="63"/>
      <c r="F9" s="51"/>
      <c r="G9" s="51"/>
      <c r="H9" s="51"/>
      <c r="I9" s="51"/>
      <c r="J9" s="51"/>
      <c r="K9" s="51"/>
      <c r="L9" s="51"/>
    </row>
    <row r="10" spans="1:37" ht="13.5" customHeight="1" x14ac:dyDescent="0.35">
      <c r="B10" s="51"/>
      <c r="C10" s="51"/>
      <c r="D10" s="63"/>
      <c r="E10" s="63"/>
      <c r="F10" s="51"/>
      <c r="G10" s="51"/>
      <c r="H10" s="51"/>
      <c r="I10" s="51"/>
      <c r="J10" s="51"/>
      <c r="K10" s="51"/>
      <c r="L10" s="51"/>
    </row>
    <row r="11" spans="1:37" ht="46.75" customHeight="1" x14ac:dyDescent="0.35">
      <c r="B11" s="286" t="s">
        <v>272</v>
      </c>
      <c r="C11" s="286"/>
      <c r="D11" s="286"/>
      <c r="E11" s="286"/>
      <c r="F11" s="286"/>
      <c r="G11" s="286"/>
      <c r="H11" s="286"/>
      <c r="I11" s="286"/>
      <c r="J11" s="286"/>
      <c r="K11" s="286"/>
      <c r="L11" s="286"/>
      <c r="M11" s="287"/>
      <c r="N11" s="287"/>
      <c r="O11" s="287"/>
      <c r="P11" s="287"/>
      <c r="Q11" s="287"/>
      <c r="R11" s="287"/>
      <c r="S11" s="179"/>
      <c r="T11" s="179"/>
      <c r="U11" s="179"/>
      <c r="V11" s="179"/>
      <c r="W11" s="179"/>
      <c r="X11" s="179"/>
      <c r="Y11" s="179"/>
      <c r="Z11" s="179"/>
    </row>
    <row r="12" spans="1:37" ht="13.4" customHeight="1" x14ac:dyDescent="0.35">
      <c r="B12" s="64"/>
      <c r="C12" s="146"/>
      <c r="D12" s="64"/>
      <c r="E12" s="64"/>
      <c r="F12" s="64"/>
      <c r="G12" s="64"/>
      <c r="H12" s="64"/>
      <c r="I12" s="64"/>
      <c r="J12" s="64"/>
      <c r="K12" s="64"/>
      <c r="L12" s="64"/>
    </row>
    <row r="13" spans="1:37" ht="120" customHeight="1" x14ac:dyDescent="0.35">
      <c r="A13" s="214"/>
      <c r="B13" s="288" t="s">
        <v>273</v>
      </c>
      <c r="C13" s="288"/>
      <c r="D13" s="288"/>
      <c r="E13" s="288"/>
      <c r="F13" s="288"/>
      <c r="G13" s="288"/>
      <c r="H13" s="288"/>
      <c r="I13" s="288"/>
      <c r="J13" s="288"/>
      <c r="K13" s="288"/>
      <c r="L13" s="288"/>
      <c r="M13" s="289"/>
      <c r="N13" s="289"/>
      <c r="O13" s="289"/>
      <c r="P13" s="289"/>
      <c r="Q13" s="289"/>
      <c r="R13" s="289"/>
      <c r="S13" s="180"/>
      <c r="T13" s="180"/>
      <c r="U13" s="180"/>
      <c r="V13" s="180"/>
      <c r="Y13" s="180"/>
      <c r="Z13" s="180"/>
    </row>
    <row r="14" spans="1:37" x14ac:dyDescent="0.35">
      <c r="C14" s="3"/>
      <c r="D14" s="3"/>
      <c r="E14" s="3"/>
      <c r="F14" s="4"/>
      <c r="W14" s="235"/>
      <c r="X14" s="180"/>
    </row>
    <row r="15" spans="1:37" ht="31.5" customHeight="1" x14ac:dyDescent="0.35">
      <c r="F15" s="132"/>
      <c r="G15" s="283">
        <v>2018</v>
      </c>
      <c r="H15" s="283"/>
      <c r="I15" s="283"/>
      <c r="J15" s="284"/>
      <c r="K15" s="285">
        <v>2019</v>
      </c>
      <c r="L15" s="283"/>
      <c r="M15" s="283"/>
      <c r="N15" s="284"/>
      <c r="O15" s="283">
        <v>2020</v>
      </c>
      <c r="P15" s="283"/>
      <c r="Q15" s="283"/>
      <c r="R15" s="284"/>
      <c r="S15" s="283">
        <v>2021</v>
      </c>
      <c r="T15" s="283"/>
      <c r="U15" s="283"/>
      <c r="V15" s="284"/>
      <c r="W15" s="283">
        <v>2022</v>
      </c>
      <c r="X15" s="283"/>
      <c r="Y15" s="283"/>
      <c r="Z15" s="284"/>
      <c r="AA15" s="283">
        <v>2023</v>
      </c>
      <c r="AB15" s="283"/>
      <c r="AC15" s="283"/>
      <c r="AD15" s="284"/>
      <c r="AE15" s="283">
        <v>2024</v>
      </c>
      <c r="AF15" s="283"/>
      <c r="AG15" s="283"/>
      <c r="AH15" s="284"/>
      <c r="AI15" s="68" t="s">
        <v>160</v>
      </c>
      <c r="AK15" s="3"/>
    </row>
    <row r="16" spans="1:37" ht="14.25" customHeight="1" x14ac:dyDescent="0.35">
      <c r="F16" s="132"/>
      <c r="G16" s="285" t="s">
        <v>235</v>
      </c>
      <c r="H16" s="283"/>
      <c r="I16" s="283"/>
      <c r="J16" s="284"/>
      <c r="K16" s="285" t="s">
        <v>235</v>
      </c>
      <c r="L16" s="283"/>
      <c r="M16" s="283"/>
      <c r="N16" s="284"/>
      <c r="O16" s="285" t="s">
        <v>235</v>
      </c>
      <c r="P16" s="283"/>
      <c r="Q16" s="283"/>
      <c r="R16" s="284"/>
      <c r="S16" s="285" t="s">
        <v>235</v>
      </c>
      <c r="T16" s="283"/>
      <c r="U16" s="283"/>
      <c r="V16" s="284"/>
      <c r="W16" s="285" t="s">
        <v>235</v>
      </c>
      <c r="X16" s="283"/>
      <c r="Y16" s="283"/>
      <c r="Z16" s="284"/>
      <c r="AA16" s="285" t="s">
        <v>235</v>
      </c>
      <c r="AB16" s="283"/>
      <c r="AC16" s="283"/>
      <c r="AD16" s="284"/>
      <c r="AE16" s="285" t="s">
        <v>235</v>
      </c>
      <c r="AF16" s="283"/>
      <c r="AG16" s="283"/>
      <c r="AH16" s="284"/>
      <c r="AI16" s="68"/>
      <c r="AK16" s="3"/>
    </row>
    <row r="17" spans="2:38" ht="17.899999999999999" customHeight="1" x14ac:dyDescent="0.35">
      <c r="B17" s="19" t="s">
        <v>0</v>
      </c>
      <c r="C17" s="19" t="s">
        <v>1</v>
      </c>
      <c r="D17" s="19" t="s">
        <v>152</v>
      </c>
      <c r="E17" s="19" t="s">
        <v>185</v>
      </c>
      <c r="F17" s="133" t="s">
        <v>2</v>
      </c>
      <c r="G17" s="19" t="s">
        <v>232</v>
      </c>
      <c r="H17" s="19" t="s">
        <v>229</v>
      </c>
      <c r="I17" s="19" t="s">
        <v>230</v>
      </c>
      <c r="J17" s="131" t="s">
        <v>231</v>
      </c>
      <c r="K17" s="19" t="s">
        <v>232</v>
      </c>
      <c r="L17" s="19" t="s">
        <v>229</v>
      </c>
      <c r="M17" s="19" t="s">
        <v>230</v>
      </c>
      <c r="N17" s="131" t="s">
        <v>231</v>
      </c>
      <c r="O17" s="19" t="s">
        <v>232</v>
      </c>
      <c r="P17" s="19" t="s">
        <v>229</v>
      </c>
      <c r="Q17" s="19" t="s">
        <v>230</v>
      </c>
      <c r="R17" s="131" t="s">
        <v>231</v>
      </c>
      <c r="S17" s="19" t="s">
        <v>232</v>
      </c>
      <c r="T17" s="19" t="s">
        <v>229</v>
      </c>
      <c r="U17" s="19" t="s">
        <v>230</v>
      </c>
      <c r="V17" s="131" t="s">
        <v>231</v>
      </c>
      <c r="W17" s="19" t="s">
        <v>232</v>
      </c>
      <c r="X17" s="19" t="s">
        <v>229</v>
      </c>
      <c r="Y17" s="19" t="s">
        <v>230</v>
      </c>
      <c r="Z17" s="131" t="s">
        <v>231</v>
      </c>
      <c r="AA17" s="19" t="s">
        <v>232</v>
      </c>
      <c r="AB17" s="19" t="s">
        <v>229</v>
      </c>
      <c r="AC17" s="19" t="s">
        <v>230</v>
      </c>
      <c r="AD17" s="131" t="s">
        <v>231</v>
      </c>
      <c r="AE17" s="19" t="s">
        <v>232</v>
      </c>
      <c r="AF17" s="19" t="s">
        <v>229</v>
      </c>
      <c r="AG17" s="19" t="s">
        <v>230</v>
      </c>
      <c r="AH17" s="131" t="s">
        <v>231</v>
      </c>
      <c r="AI17" s="19" t="s">
        <v>228</v>
      </c>
      <c r="AJ17" s="218"/>
      <c r="AK17" s="218" t="s">
        <v>284</v>
      </c>
    </row>
    <row r="18" spans="2:38" x14ac:dyDescent="0.35">
      <c r="B18" s="297" t="s">
        <v>3</v>
      </c>
      <c r="C18" s="45" t="s">
        <v>8</v>
      </c>
      <c r="D18" s="298" t="s">
        <v>151</v>
      </c>
      <c r="E18" s="164" t="s">
        <v>186</v>
      </c>
      <c r="F18" s="20" t="s">
        <v>4</v>
      </c>
      <c r="G18" s="21">
        <v>2937.32</v>
      </c>
      <c r="H18" s="21">
        <v>2933.41</v>
      </c>
      <c r="I18" s="21">
        <v>2</v>
      </c>
      <c r="J18" s="22">
        <v>1.91</v>
      </c>
      <c r="K18" s="21">
        <v>2936.86</v>
      </c>
      <c r="L18" s="21">
        <v>2933.01</v>
      </c>
      <c r="M18" s="21">
        <v>1.94</v>
      </c>
      <c r="N18" s="22">
        <v>1.91</v>
      </c>
      <c r="O18" s="21">
        <v>2938.81</v>
      </c>
      <c r="P18" s="21">
        <v>2934.82</v>
      </c>
      <c r="Q18" s="21">
        <v>2.14</v>
      </c>
      <c r="R18" s="22">
        <v>1.86</v>
      </c>
      <c r="S18" s="21">
        <f>[2]Fuels!E$35</f>
        <v>2939.29</v>
      </c>
      <c r="T18" s="21">
        <f>[2]Fuels!F$35</f>
        <v>2935.18</v>
      </c>
      <c r="U18" s="21">
        <f>[2]Fuels!G$35</f>
        <v>2.2799999999999998</v>
      </c>
      <c r="V18" s="22">
        <f>[2]Fuels!H$35</f>
        <v>1.83</v>
      </c>
      <c r="W18" s="21">
        <f>[3]Fuels!E35</f>
        <v>2939.29</v>
      </c>
      <c r="X18" s="21">
        <f>[3]Fuels!F35</f>
        <v>2935.18</v>
      </c>
      <c r="Y18" s="21">
        <f>[3]Fuels!G35</f>
        <v>2.2799999999999998</v>
      </c>
      <c r="Z18" s="21">
        <f>[3]Fuels!H35</f>
        <v>1.83</v>
      </c>
      <c r="AA18" s="21">
        <f>[4]Fuels!D35</f>
        <v>2939.3609489932887</v>
      </c>
      <c r="AB18" s="21">
        <f>[4]Fuels!E35</f>
        <v>2935.18</v>
      </c>
      <c r="AC18" s="21">
        <f>[4]Fuels!F35</f>
        <v>2.5535999999999999</v>
      </c>
      <c r="AD18" s="21">
        <f>[4]Fuels!G35</f>
        <v>1.6273489932885907</v>
      </c>
      <c r="AE18" s="21">
        <f>[5]Fuels!D35</f>
        <v>2939.3609499999998</v>
      </c>
      <c r="AF18" s="21">
        <f>[5]Fuels!E35</f>
        <v>2935.18</v>
      </c>
      <c r="AG18" s="21">
        <f>[5]Fuels!F35</f>
        <v>2.5535999999999999</v>
      </c>
      <c r="AH18" s="21">
        <f>[5]Fuels!G35</f>
        <v>1.6273500000000001</v>
      </c>
      <c r="AI18" s="224"/>
      <c r="AJ18" s="215"/>
      <c r="AK18" s="255">
        <f>AE18/AA18</f>
        <v>1.0000000003424931</v>
      </c>
    </row>
    <row r="19" spans="2:38" x14ac:dyDescent="0.35">
      <c r="B19" s="297"/>
      <c r="C19" s="45"/>
      <c r="D19" s="298"/>
      <c r="E19" s="164" t="s">
        <v>186</v>
      </c>
      <c r="F19" s="20" t="s">
        <v>5</v>
      </c>
      <c r="G19" s="23">
        <v>1.5190600000000001</v>
      </c>
      <c r="H19" s="23">
        <v>1.5170300000000001</v>
      </c>
      <c r="I19" s="23">
        <v>1.0399999999999999E-3</v>
      </c>
      <c r="J19" s="24">
        <v>9.8999999999999999E-4</v>
      </c>
      <c r="K19" s="23">
        <v>1.5226</v>
      </c>
      <c r="L19" s="23">
        <v>1.5206</v>
      </c>
      <c r="M19" s="23">
        <v>1.01E-3</v>
      </c>
      <c r="N19" s="24">
        <v>9.8999999999999999E-4</v>
      </c>
      <c r="O19" s="23">
        <v>1.5553699999999999</v>
      </c>
      <c r="P19" s="23">
        <v>1.55325</v>
      </c>
      <c r="Q19" s="23">
        <v>1.1299999999999999E-3</v>
      </c>
      <c r="R19" s="24">
        <v>9.8999999999999999E-4</v>
      </c>
      <c r="S19" s="182">
        <f>[2]Fuels!E$36</f>
        <v>1.5570900000000001</v>
      </c>
      <c r="T19" s="182">
        <f>[2]Fuels!F$36</f>
        <v>1.55491</v>
      </c>
      <c r="U19" s="182">
        <f>[2]Fuels!G$36</f>
        <v>1.2099999999999999E-3</v>
      </c>
      <c r="V19" s="24">
        <f>[2]Fuels!H$36</f>
        <v>9.7000000000000005E-4</v>
      </c>
      <c r="W19" s="23">
        <f>[3]Fuels!E36</f>
        <v>1.5570900000000001</v>
      </c>
      <c r="X19" s="23">
        <f>[3]Fuels!F36</f>
        <v>1.55491</v>
      </c>
      <c r="Y19" s="23">
        <f>[3]Fuels!G36</f>
        <v>1.2099999999999999E-3</v>
      </c>
      <c r="Z19" s="23">
        <f>[3]Fuels!H36</f>
        <v>9.7000000000000005E-4</v>
      </c>
      <c r="AA19" s="21">
        <f>[4]Fuels!D36</f>
        <v>1.5571277838926174</v>
      </c>
      <c r="AB19" s="21">
        <f>[4]Fuels!E36</f>
        <v>1.55491</v>
      </c>
      <c r="AC19" s="23">
        <f>[4]Fuels!F36</f>
        <v>1.3552E-3</v>
      </c>
      <c r="AD19" s="23">
        <f>[4]Fuels!G36</f>
        <v>8.6258389261744967E-4</v>
      </c>
      <c r="AE19" s="21">
        <f>[5]Fuels!D36</f>
        <v>1.5571299999999999</v>
      </c>
      <c r="AF19" s="21">
        <f>[5]Fuels!E36</f>
        <v>1.55491</v>
      </c>
      <c r="AG19" s="21">
        <f>[5]Fuels!F36</f>
        <v>1.3600000000000001E-3</v>
      </c>
      <c r="AH19" s="21">
        <f>[5]Fuels!G36</f>
        <v>8.5999999999999998E-4</v>
      </c>
      <c r="AI19" s="224"/>
      <c r="AJ19" s="215"/>
      <c r="AK19" s="255">
        <f t="shared" ref="AK19:AK46" si="0">AE19/AA19</f>
        <v>1.000001423202004</v>
      </c>
    </row>
    <row r="20" spans="2:38" x14ac:dyDescent="0.35">
      <c r="B20" s="297"/>
      <c r="C20" s="45"/>
      <c r="D20" s="298"/>
      <c r="E20" s="164" t="s">
        <v>187</v>
      </c>
      <c r="F20" s="153" t="s">
        <v>6</v>
      </c>
      <c r="G20" s="154">
        <f t="shared" ref="G20:AD20" si="1">G164</f>
        <v>0.23059026260438981</v>
      </c>
      <c r="H20" s="154">
        <f t="shared" si="1"/>
        <v>0.22999086308390945</v>
      </c>
      <c r="I20" s="154">
        <f t="shared" si="1"/>
        <v>5.0399959680032258E-4</v>
      </c>
      <c r="J20" s="154">
        <f t="shared" si="1"/>
        <v>9.5399923680061053E-5</v>
      </c>
      <c r="K20" s="154">
        <f t="shared" si="1"/>
        <v>0.23059026260438981</v>
      </c>
      <c r="L20" s="154">
        <f t="shared" si="1"/>
        <v>0.22999086308390945</v>
      </c>
      <c r="M20" s="154">
        <f t="shared" si="1"/>
        <v>5.0399959680032258E-4</v>
      </c>
      <c r="N20" s="154">
        <f t="shared" si="1"/>
        <v>9.5399923680061053E-5</v>
      </c>
      <c r="O20" s="154">
        <f t="shared" si="1"/>
        <v>0.23059026260438981</v>
      </c>
      <c r="P20" s="154">
        <f t="shared" si="1"/>
        <v>0.22999086308390945</v>
      </c>
      <c r="Q20" s="154">
        <f t="shared" si="1"/>
        <v>5.0399959680032258E-4</v>
      </c>
      <c r="R20" s="154">
        <f t="shared" si="1"/>
        <v>9.5399923680061053E-5</v>
      </c>
      <c r="S20" s="154">
        <f t="shared" si="1"/>
        <v>0.23059026260438981</v>
      </c>
      <c r="T20" s="154">
        <f t="shared" si="1"/>
        <v>0.22999086308390945</v>
      </c>
      <c r="U20" s="154">
        <f t="shared" si="1"/>
        <v>5.0399959680032258E-4</v>
      </c>
      <c r="V20" s="154">
        <f t="shared" si="1"/>
        <v>9.5399923680061053E-5</v>
      </c>
      <c r="W20" s="154">
        <f t="shared" si="1"/>
        <v>0.23059026260438981</v>
      </c>
      <c r="X20" s="154">
        <f t="shared" si="1"/>
        <v>0.22999086308390945</v>
      </c>
      <c r="Y20" s="154">
        <f t="shared" si="1"/>
        <v>5.0399959680032258E-4</v>
      </c>
      <c r="Z20" s="154">
        <f t="shared" si="1"/>
        <v>9.5399923680061053E-5</v>
      </c>
      <c r="AA20" s="154">
        <f t="shared" si="1"/>
        <v>0.23059026260438981</v>
      </c>
      <c r="AB20" s="154">
        <f t="shared" si="1"/>
        <v>0.22999086308390945</v>
      </c>
      <c r="AC20" s="154">
        <f t="shared" si="1"/>
        <v>5.0399959680032258E-4</v>
      </c>
      <c r="AD20" s="154">
        <f t="shared" si="1"/>
        <v>9.5399923680061053E-5</v>
      </c>
      <c r="AE20" s="154">
        <f>AA20</f>
        <v>0.23059026260438981</v>
      </c>
      <c r="AF20" s="154">
        <f t="shared" ref="AF20:AH20" si="2">AB20</f>
        <v>0.22999086308390945</v>
      </c>
      <c r="AG20" s="154">
        <f t="shared" si="2"/>
        <v>5.0399959680032258E-4</v>
      </c>
      <c r="AH20" s="154">
        <f t="shared" si="2"/>
        <v>9.5399923680061053E-5</v>
      </c>
      <c r="AI20" s="224"/>
      <c r="AJ20" s="215"/>
      <c r="AK20" s="255">
        <f t="shared" si="0"/>
        <v>1</v>
      </c>
    </row>
    <row r="21" spans="2:38" x14ac:dyDescent="0.35">
      <c r="B21" s="297"/>
      <c r="C21" s="45"/>
      <c r="D21" s="298"/>
      <c r="E21" s="164" t="s">
        <v>186</v>
      </c>
      <c r="F21" s="20" t="s">
        <v>7</v>
      </c>
      <c r="G21" s="23">
        <v>0.21448</v>
      </c>
      <c r="H21" s="23">
        <v>0.21418999999999999</v>
      </c>
      <c r="I21" s="23">
        <v>1.4999999999999999E-4</v>
      </c>
      <c r="J21" s="24">
        <v>1.3999999999999999E-4</v>
      </c>
      <c r="K21" s="23">
        <v>0.21446999999999999</v>
      </c>
      <c r="L21" s="23">
        <v>0.21418999999999999</v>
      </c>
      <c r="M21" s="23">
        <v>1.3999999999999999E-4</v>
      </c>
      <c r="N21" s="24">
        <v>1.3999999999999999E-4</v>
      </c>
      <c r="O21" s="23">
        <v>0.21448</v>
      </c>
      <c r="P21" s="23">
        <v>0.21418999999999999</v>
      </c>
      <c r="Q21" s="23">
        <v>1.6000000000000001E-4</v>
      </c>
      <c r="R21" s="24">
        <v>1.3999999999999999E-4</v>
      </c>
      <c r="S21" s="23">
        <f>[2]Fuels!E$38</f>
        <v>0.21448999999999999</v>
      </c>
      <c r="T21" s="23">
        <f>[2]Fuels!F$38</f>
        <v>0.21418999999999999</v>
      </c>
      <c r="U21" s="23">
        <f>[2]Fuels!G$38</f>
        <v>1.7000000000000001E-4</v>
      </c>
      <c r="V21" s="24">
        <f>[2]Fuels!H$38</f>
        <v>1.2999999999999999E-4</v>
      </c>
      <c r="W21" s="23">
        <f>[3]Fuels!E38</f>
        <v>0.21448999999999999</v>
      </c>
      <c r="X21" s="23">
        <f>[3]Fuels!F38</f>
        <v>0.21418999999999999</v>
      </c>
      <c r="Y21" s="23">
        <f>[3]Fuels!G38</f>
        <v>1.7000000000000001E-4</v>
      </c>
      <c r="Z21" s="23">
        <f>[3]Fuels!H38</f>
        <v>1.2999999999999999E-4</v>
      </c>
      <c r="AA21" s="23">
        <f>[4]Fuels!D$38</f>
        <v>0.21449600402684563</v>
      </c>
      <c r="AB21" s="23">
        <f>[4]Fuels!E$38</f>
        <v>0.21418999999999999</v>
      </c>
      <c r="AC21" s="23">
        <f>[4]Fuels!F$38</f>
        <v>1.9040000000000002E-4</v>
      </c>
      <c r="AD21" s="23">
        <f>[4]Fuels!G$38</f>
        <v>1.1560402684563757E-4</v>
      </c>
      <c r="AE21" s="23">
        <f>[5]Fuels!D38</f>
        <v>0.2145</v>
      </c>
      <c r="AF21" s="23">
        <f>[5]Fuels!E38</f>
        <v>0.21418999999999999</v>
      </c>
      <c r="AG21" s="23">
        <f>[5]Fuels!F38</f>
        <v>1.9000000000000001E-4</v>
      </c>
      <c r="AH21" s="23">
        <f>[5]Fuels!G38</f>
        <v>1.2E-4</v>
      </c>
      <c r="AI21" s="225">
        <v>0.24199999999999999</v>
      </c>
      <c r="AJ21" s="215"/>
      <c r="AK21" s="255">
        <f t="shared" si="0"/>
        <v>1.0000186295925302</v>
      </c>
    </row>
    <row r="22" spans="2:38" x14ac:dyDescent="0.35">
      <c r="B22" s="25"/>
      <c r="C22" s="26"/>
      <c r="D22" s="26"/>
      <c r="E22" s="26"/>
      <c r="F22" s="27"/>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66"/>
      <c r="AJ22" s="215"/>
      <c r="AK22" s="255" t="e">
        <f t="shared" si="0"/>
        <v>#DIV/0!</v>
      </c>
    </row>
    <row r="23" spans="2:38" x14ac:dyDescent="0.35">
      <c r="B23" s="299" t="s">
        <v>11</v>
      </c>
      <c r="C23" s="46" t="s">
        <v>12</v>
      </c>
      <c r="D23" s="292" t="s">
        <v>153</v>
      </c>
      <c r="E23" s="165" t="s">
        <v>186</v>
      </c>
      <c r="F23" s="29" t="s">
        <v>4</v>
      </c>
      <c r="G23" s="30">
        <v>3213.91</v>
      </c>
      <c r="H23" s="30">
        <v>3127.67</v>
      </c>
      <c r="I23" s="30">
        <v>56.45</v>
      </c>
      <c r="J23" s="31">
        <v>29.8</v>
      </c>
      <c r="K23" s="30">
        <v>3218.92</v>
      </c>
      <c r="L23" s="30">
        <v>3127.67</v>
      </c>
      <c r="M23" s="30">
        <v>61.46</v>
      </c>
      <c r="N23" s="31">
        <v>29.8</v>
      </c>
      <c r="O23" s="30">
        <v>3218.6</v>
      </c>
      <c r="P23" s="30">
        <v>3127.67</v>
      </c>
      <c r="Q23" s="30">
        <v>61.13</v>
      </c>
      <c r="R23" s="31">
        <v>29.8</v>
      </c>
      <c r="S23" s="30">
        <f>[2]Fuels!E$58</f>
        <v>3192.76</v>
      </c>
      <c r="T23" s="30">
        <f>[2]Fuels!F$58</f>
        <v>3127.67</v>
      </c>
      <c r="U23" s="30">
        <f>[2]Fuels!G$58</f>
        <v>35.29</v>
      </c>
      <c r="V23" s="31">
        <f>[2]Fuels!H$58</f>
        <v>29.8</v>
      </c>
      <c r="W23" s="30">
        <f>[3]Fuels!E59</f>
        <v>3192.76</v>
      </c>
      <c r="X23" s="30">
        <f>[3]Fuels!F59</f>
        <v>3127.67</v>
      </c>
      <c r="Y23" s="30">
        <f>[3]Fuels!G59</f>
        <v>35.29</v>
      </c>
      <c r="Z23" s="31">
        <f>[3]Fuels!H59</f>
        <v>29.8</v>
      </c>
      <c r="AA23" s="30">
        <f>[4]Fuels!D59</f>
        <v>3193.6948000000002</v>
      </c>
      <c r="AB23" s="30">
        <f>[4]Fuels!E59</f>
        <v>3127.67</v>
      </c>
      <c r="AC23" s="30">
        <f>[4]Fuels!F59</f>
        <v>39.524800000000006</v>
      </c>
      <c r="AD23" s="30">
        <f>[4]Fuels!G59</f>
        <v>26.5</v>
      </c>
      <c r="AE23" s="30">
        <f>[5]Fuels!D59</f>
        <v>3193.6948000000002</v>
      </c>
      <c r="AF23" s="30">
        <f>[5]Fuels!E59</f>
        <v>3127.67</v>
      </c>
      <c r="AG23" s="30">
        <f>[5]Fuels!F59</f>
        <v>39.524799999999999</v>
      </c>
      <c r="AH23" s="30">
        <f>[5]Fuels!G59</f>
        <v>26.5</v>
      </c>
      <c r="AI23" s="184"/>
      <c r="AJ23" s="215"/>
      <c r="AK23" s="255">
        <f t="shared" si="0"/>
        <v>1</v>
      </c>
      <c r="AL23" s="3"/>
    </row>
    <row r="24" spans="2:38" x14ac:dyDescent="0.35">
      <c r="B24" s="299"/>
      <c r="C24" s="46"/>
      <c r="D24" s="292"/>
      <c r="E24" s="165" t="s">
        <v>186</v>
      </c>
      <c r="F24" s="29" t="s">
        <v>5</v>
      </c>
      <c r="G24" s="32">
        <v>2.28586</v>
      </c>
      <c r="H24" s="32">
        <v>2.22451</v>
      </c>
      <c r="I24" s="32">
        <v>4.0149999999999998E-2</v>
      </c>
      <c r="J24" s="33">
        <v>2.1190000000000001E-2</v>
      </c>
      <c r="K24" s="32">
        <v>2.2910499999999998</v>
      </c>
      <c r="L24" s="32">
        <v>2.2261000000000002</v>
      </c>
      <c r="M24" s="32">
        <v>4.3740000000000001E-2</v>
      </c>
      <c r="N24" s="33">
        <v>2.121E-2</v>
      </c>
      <c r="O24" s="32">
        <v>2.2908200000000001</v>
      </c>
      <c r="P24" s="32">
        <v>2.2261000000000002</v>
      </c>
      <c r="Q24" s="32">
        <v>4.351E-2</v>
      </c>
      <c r="R24" s="33">
        <v>2.121E-2</v>
      </c>
      <c r="S24" s="183">
        <f>[2]Fuels!E$59</f>
        <v>2.3304800000000001</v>
      </c>
      <c r="T24" s="183">
        <f>[2]Fuels!F$59</f>
        <v>2.2829700000000002</v>
      </c>
      <c r="U24" s="183">
        <f>[2]Fuels!G$59</f>
        <v>2.5760000000000002E-2</v>
      </c>
      <c r="V24" s="33">
        <f>[2]Fuels!H$59</f>
        <v>2.1749999999999999E-2</v>
      </c>
      <c r="W24" s="32">
        <f>[3]Fuels!E60</f>
        <v>2.3304800000000001</v>
      </c>
      <c r="X24" s="32">
        <f>[3]Fuels!F60</f>
        <v>2.2829700000000002</v>
      </c>
      <c r="Y24" s="32">
        <f>[3]Fuels!G60</f>
        <v>2.5760000000000002E-2</v>
      </c>
      <c r="Z24" s="33">
        <f>[3]Fuels!H60</f>
        <v>2.1749999999999999E-2</v>
      </c>
      <c r="AA24" s="30">
        <f>[4]Fuels!D60</f>
        <v>2.3311626429530206</v>
      </c>
      <c r="AB24" s="30">
        <f>[4]Fuels!E60</f>
        <v>2.2829700000000002</v>
      </c>
      <c r="AC24" s="30">
        <f>[4]Fuels!F60</f>
        <v>2.8851200000000004E-2</v>
      </c>
      <c r="AD24" s="30">
        <f>[4]Fuels!G60</f>
        <v>1.9341442953020132E-2</v>
      </c>
      <c r="AE24" s="30">
        <f>[5]Fuels!D60</f>
        <v>2.3311600000000001</v>
      </c>
      <c r="AF24" s="30">
        <f>[5]Fuels!E60</f>
        <v>2.2829700000000002</v>
      </c>
      <c r="AG24" s="30">
        <f>[5]Fuels!F60</f>
        <v>2.8850000000000001E-2</v>
      </c>
      <c r="AH24" s="30">
        <f>[5]Fuels!G60</f>
        <v>1.934E-2</v>
      </c>
      <c r="AI24" s="184"/>
      <c r="AJ24" s="215"/>
      <c r="AK24" s="255">
        <f t="shared" si="0"/>
        <v>0.99999886625112644</v>
      </c>
    </row>
    <row r="25" spans="2:38" x14ac:dyDescent="0.35">
      <c r="B25" s="299"/>
      <c r="C25" s="46"/>
      <c r="D25" s="292"/>
      <c r="E25" s="165" t="s">
        <v>187</v>
      </c>
      <c r="F25" s="171" t="s">
        <v>6</v>
      </c>
      <c r="G25" s="151">
        <f t="shared" ref="G25:AD25" si="3">G165</f>
        <v>0.25857982757612336</v>
      </c>
      <c r="H25" s="151">
        <f t="shared" si="3"/>
        <v>0.25075646781940503</v>
      </c>
      <c r="I25" s="151">
        <f t="shared" si="3"/>
        <v>5.6987579031914336E-3</v>
      </c>
      <c r="J25" s="151">
        <f t="shared" si="3"/>
        <v>2.1246018535268792E-3</v>
      </c>
      <c r="K25" s="151">
        <f t="shared" si="3"/>
        <v>0.25893524426064551</v>
      </c>
      <c r="L25" s="151">
        <f t="shared" si="3"/>
        <v>0.25134552591374593</v>
      </c>
      <c r="M25" s="151">
        <f t="shared" si="3"/>
        <v>5.4601255396799237E-3</v>
      </c>
      <c r="N25" s="151">
        <f t="shared" si="3"/>
        <v>2.1295928072197364E-3</v>
      </c>
      <c r="O25" s="151">
        <f t="shared" si="3"/>
        <v>0.25905728159722896</v>
      </c>
      <c r="P25" s="151">
        <f t="shared" si="3"/>
        <v>0.25115688809931852</v>
      </c>
      <c r="Q25" s="151">
        <f t="shared" si="3"/>
        <v>5.7723989754872957E-3</v>
      </c>
      <c r="R25" s="151">
        <f t="shared" si="3"/>
        <v>2.1279945224230881E-3</v>
      </c>
      <c r="S25" s="151">
        <f t="shared" si="3"/>
        <v>0.26111504202647939</v>
      </c>
      <c r="T25" s="151">
        <f t="shared" si="3"/>
        <v>0.25313172467916895</v>
      </c>
      <c r="U25" s="151">
        <f t="shared" si="3"/>
        <v>5.8385904889502408E-3</v>
      </c>
      <c r="V25" s="151">
        <f t="shared" si="3"/>
        <v>2.1447268583602193E-3</v>
      </c>
      <c r="W25" s="151">
        <f t="shared" si="3"/>
        <v>0.25945079389619924</v>
      </c>
      <c r="X25" s="151">
        <f t="shared" si="3"/>
        <v>0.25151611249539418</v>
      </c>
      <c r="Y25" s="151">
        <f t="shared" si="3"/>
        <v>5.8036432527305256E-3</v>
      </c>
      <c r="Z25" s="151">
        <f t="shared" si="3"/>
        <v>2.1310381480745847E-3</v>
      </c>
      <c r="AA25" s="151">
        <f t="shared" si="3"/>
        <v>0.25814361724959473</v>
      </c>
      <c r="AB25" s="151">
        <f t="shared" si="3"/>
        <v>0.25024619090708661</v>
      </c>
      <c r="AC25" s="151">
        <f t="shared" si="3"/>
        <v>5.7771479478461217E-3</v>
      </c>
      <c r="AD25" s="151">
        <f t="shared" si="3"/>
        <v>2.1202783946619856E-3</v>
      </c>
      <c r="AE25" s="151">
        <f>AA25</f>
        <v>0.25814361724959473</v>
      </c>
      <c r="AF25" s="151">
        <f t="shared" ref="AF25:AH25" si="4">AB25</f>
        <v>0.25024619090708661</v>
      </c>
      <c r="AG25" s="151">
        <f t="shared" si="4"/>
        <v>5.7771479478461217E-3</v>
      </c>
      <c r="AH25" s="151">
        <f t="shared" si="4"/>
        <v>2.1202783946619856E-3</v>
      </c>
      <c r="AI25" s="184"/>
      <c r="AJ25" s="216"/>
      <c r="AK25" s="255">
        <f t="shared" si="0"/>
        <v>1</v>
      </c>
      <c r="AL25" s="3"/>
    </row>
    <row r="26" spans="2:38" x14ac:dyDescent="0.35">
      <c r="B26" s="299"/>
      <c r="C26" s="47"/>
      <c r="D26" s="300"/>
      <c r="E26" s="166" t="s">
        <v>186</v>
      </c>
      <c r="F26" s="34" t="s">
        <v>7</v>
      </c>
      <c r="G26" s="35">
        <v>0.24413000000000001</v>
      </c>
      <c r="H26" s="35">
        <v>0.23758000000000001</v>
      </c>
      <c r="I26" s="35">
        <v>4.2900000000000004E-3</v>
      </c>
      <c r="J26" s="36">
        <v>2.2599999999999999E-3</v>
      </c>
      <c r="K26" s="35">
        <v>0.24454999999999999</v>
      </c>
      <c r="L26" s="35">
        <v>0.23762</v>
      </c>
      <c r="M26" s="35">
        <v>4.6699999999999997E-3</v>
      </c>
      <c r="N26" s="36">
        <v>2.2599999999999999E-3</v>
      </c>
      <c r="O26" s="35">
        <v>0.24514</v>
      </c>
      <c r="P26" s="35">
        <v>0.23821999999999999</v>
      </c>
      <c r="Q26" s="35">
        <v>4.6600000000000001E-3</v>
      </c>
      <c r="R26" s="36">
        <v>2.2699999999999999E-3</v>
      </c>
      <c r="S26" s="35">
        <f>[2]Fuels!E$61</f>
        <v>0.24374999999999999</v>
      </c>
      <c r="T26" s="35">
        <f>[2]Fuels!F$61</f>
        <v>0.23877999999999999</v>
      </c>
      <c r="U26" s="35">
        <f>[2]Fuels!G$61</f>
        <v>2.6900000000000001E-3</v>
      </c>
      <c r="V26" s="36">
        <f>[2]Fuels!H$61</f>
        <v>2.2799999999999999E-3</v>
      </c>
      <c r="W26" s="35">
        <f>[3]Fuels!E62</f>
        <v>0.24374999999999999</v>
      </c>
      <c r="X26" s="35">
        <f>[3]Fuels!F62</f>
        <v>0.23877999999999999</v>
      </c>
      <c r="Y26" s="35">
        <f>[3]Fuels!G62</f>
        <v>2.6900000000000001E-3</v>
      </c>
      <c r="Z26" s="36">
        <f>[3]Fuels!H62</f>
        <v>2.2799999999999999E-3</v>
      </c>
      <c r="AA26" s="35">
        <f>[4]Fuels!D$62</f>
        <v>0.2438203167785235</v>
      </c>
      <c r="AB26" s="35">
        <f>[4]Fuels!E$62</f>
        <v>0.23877999999999999</v>
      </c>
      <c r="AC26" s="35">
        <f>[4]Fuels!F$62</f>
        <v>3.0128000000000004E-3</v>
      </c>
      <c r="AD26" s="35">
        <f>[4]Fuels!G$62</f>
        <v>2.0275167785234896E-3</v>
      </c>
      <c r="AE26" s="35">
        <f>[5]Fuels!D62</f>
        <v>0.24382000000000001</v>
      </c>
      <c r="AF26" s="35">
        <f>[5]Fuels!E62</f>
        <v>0.23877999999999999</v>
      </c>
      <c r="AG26" s="35">
        <f>[5]Fuels!F62</f>
        <v>3.0100000000000001E-3</v>
      </c>
      <c r="AH26" s="35">
        <f>[5]Fuels!G62</f>
        <v>2.0300000000000001E-3</v>
      </c>
      <c r="AI26" s="71"/>
      <c r="AJ26" s="215"/>
      <c r="AK26" s="255">
        <f t="shared" si="0"/>
        <v>0.9999987007706016</v>
      </c>
    </row>
    <row r="27" spans="2:38" x14ac:dyDescent="0.35">
      <c r="B27" s="299"/>
      <c r="C27" s="48" t="s">
        <v>13</v>
      </c>
      <c r="D27" s="301" t="s">
        <v>154</v>
      </c>
      <c r="E27" s="165" t="s">
        <v>186</v>
      </c>
      <c r="F27" s="37" t="s">
        <v>4</v>
      </c>
      <c r="G27" s="38">
        <v>3181.15</v>
      </c>
      <c r="H27" s="38">
        <v>3149.67</v>
      </c>
      <c r="I27" s="38">
        <v>1.69</v>
      </c>
      <c r="J27" s="39">
        <v>29.8</v>
      </c>
      <c r="K27" s="38">
        <v>3181.37</v>
      </c>
      <c r="L27" s="38">
        <v>3149.67</v>
      </c>
      <c r="M27" s="38">
        <v>1.91</v>
      </c>
      <c r="N27" s="39">
        <v>29.8</v>
      </c>
      <c r="O27" s="38">
        <v>3181.41</v>
      </c>
      <c r="P27" s="38">
        <v>3149.67</v>
      </c>
      <c r="Q27" s="38">
        <v>1.95</v>
      </c>
      <c r="R27" s="39">
        <v>29.8</v>
      </c>
      <c r="S27" s="38">
        <f>[2]Fuels!E$62</f>
        <v>3181.43</v>
      </c>
      <c r="T27" s="38">
        <f>[2]Fuels!F$62</f>
        <v>3149.67</v>
      </c>
      <c r="U27" s="38">
        <f>[2]Fuels!G$62</f>
        <v>1.96</v>
      </c>
      <c r="V27" s="39">
        <f>[2]Fuels!H$62</f>
        <v>29.8</v>
      </c>
      <c r="W27" s="38">
        <f>[3]Fuels!E63</f>
        <v>3181.4300000000003</v>
      </c>
      <c r="X27" s="38">
        <f>[3]Fuels!F63</f>
        <v>3149.67</v>
      </c>
      <c r="Y27" s="38">
        <f>[3]Fuels!G63</f>
        <v>1.96</v>
      </c>
      <c r="Z27" s="39">
        <f>[3]Fuels!H63</f>
        <v>29.8</v>
      </c>
      <c r="AA27" s="38">
        <f>[4]Fuels!D63</f>
        <v>3178.3652000000002</v>
      </c>
      <c r="AB27" s="38">
        <f>[4]Fuels!E63</f>
        <v>3149.67</v>
      </c>
      <c r="AC27" s="38">
        <f>[4]Fuels!F63</f>
        <v>2.1952000000000003</v>
      </c>
      <c r="AD27" s="38">
        <f>[4]Fuels!G63</f>
        <v>26.5</v>
      </c>
      <c r="AE27" s="38">
        <f>[5]Fuels!D63</f>
        <v>3178.3652000000002</v>
      </c>
      <c r="AF27" s="38">
        <f>[5]Fuels!E63</f>
        <v>3149.67</v>
      </c>
      <c r="AG27" s="38">
        <f>[5]Fuels!F63</f>
        <v>2.1951999999999998</v>
      </c>
      <c r="AH27" s="38">
        <f>[5]Fuels!G63</f>
        <v>26.5</v>
      </c>
      <c r="AI27" s="185"/>
      <c r="AJ27" s="215"/>
      <c r="AK27" s="255">
        <f t="shared" si="0"/>
        <v>1</v>
      </c>
    </row>
    <row r="28" spans="2:38" x14ac:dyDescent="0.35">
      <c r="B28" s="299"/>
      <c r="C28" s="46"/>
      <c r="D28" s="292"/>
      <c r="E28" s="165" t="s">
        <v>186</v>
      </c>
      <c r="F28" s="29" t="s">
        <v>5</v>
      </c>
      <c r="G28" s="32">
        <v>2.5388299999999999</v>
      </c>
      <c r="H28" s="32">
        <v>2.5137</v>
      </c>
      <c r="I28" s="32">
        <v>1.3500000000000001E-3</v>
      </c>
      <c r="J28" s="33">
        <v>2.3779999999999999E-2</v>
      </c>
      <c r="K28" s="32">
        <v>2.5430600000000001</v>
      </c>
      <c r="L28" s="32">
        <v>2.5177200000000002</v>
      </c>
      <c r="M28" s="32">
        <v>1.5200000000000001E-3</v>
      </c>
      <c r="N28" s="33">
        <v>2.3820000000000001E-2</v>
      </c>
      <c r="O28" s="32">
        <v>2.5430999999999999</v>
      </c>
      <c r="P28" s="32">
        <v>2.5177200000000002</v>
      </c>
      <c r="Q28" s="32">
        <v>1.56E-3</v>
      </c>
      <c r="R28" s="33">
        <v>2.3820000000000001E-2</v>
      </c>
      <c r="S28" s="32">
        <f>[2]Fuels!E$63</f>
        <v>2.54514</v>
      </c>
      <c r="T28" s="32">
        <f>[2]Fuels!F$63</f>
        <v>2.51973</v>
      </c>
      <c r="U28" s="32">
        <f>[2]Fuels!G$63</f>
        <v>1.57E-3</v>
      </c>
      <c r="V28" s="33">
        <f>[2]Fuels!H$63</f>
        <v>2.384E-2</v>
      </c>
      <c r="W28" s="32">
        <f>[3]Fuels!E64</f>
        <v>2.54514</v>
      </c>
      <c r="X28" s="32">
        <f>[3]Fuels!F64</f>
        <v>2.51973</v>
      </c>
      <c r="Y28" s="32">
        <f>[3]Fuels!G64</f>
        <v>1.57E-3</v>
      </c>
      <c r="Z28" s="33">
        <f>[3]Fuels!H64</f>
        <v>2.384E-2</v>
      </c>
      <c r="AA28" s="32">
        <f>[4]Fuels!D64</f>
        <v>2.5426883999999998</v>
      </c>
      <c r="AB28" s="32">
        <f>[4]Fuels!E64</f>
        <v>2.51973</v>
      </c>
      <c r="AC28" s="32">
        <f>[4]Fuels!F64</f>
        <v>1.7584000000000002E-3</v>
      </c>
      <c r="AD28" s="33">
        <f>[4]Fuels!G64</f>
        <v>2.12E-2</v>
      </c>
      <c r="AE28" s="32">
        <f>[5]Fuels!D64</f>
        <v>2.5426899999999999</v>
      </c>
      <c r="AF28" s="32">
        <f>[5]Fuels!E64</f>
        <v>2.51973</v>
      </c>
      <c r="AG28" s="32">
        <f>[5]Fuels!F64</f>
        <v>1.7600000000000001E-3</v>
      </c>
      <c r="AH28" s="32">
        <f>[5]Fuels!G64</f>
        <v>2.12E-2</v>
      </c>
      <c r="AI28" s="184"/>
      <c r="AJ28" s="215"/>
      <c r="AK28" s="255">
        <f t="shared" si="0"/>
        <v>1.0000006292552404</v>
      </c>
    </row>
    <row r="29" spans="2:38" x14ac:dyDescent="0.35">
      <c r="B29" s="299"/>
      <c r="C29" s="46"/>
      <c r="D29" s="292"/>
      <c r="E29" s="165" t="s">
        <v>258</v>
      </c>
      <c r="F29" s="171" t="s">
        <v>6</v>
      </c>
      <c r="G29" s="151">
        <f>G166</f>
        <v>0.26096756798693432</v>
      </c>
      <c r="H29" s="151">
        <f t="shared" ref="H29:K30" si="5">H166</f>
        <v>0.25825920876008862</v>
      </c>
      <c r="I29" s="151">
        <f t="shared" si="5"/>
        <v>5.3547245613686466E-4</v>
      </c>
      <c r="J29" s="151">
        <f t="shared" si="5"/>
        <v>2.1728867707087565E-3</v>
      </c>
      <c r="K29" s="151">
        <f t="shared" si="5"/>
        <v>0.2608168399978405</v>
      </c>
      <c r="L29" s="151">
        <f t="shared" ref="L29:AD29" si="6">L166</f>
        <v>0.25825929481771343</v>
      </c>
      <c r="M29" s="151">
        <f t="shared" si="6"/>
        <v>3.846576853648655E-4</v>
      </c>
      <c r="N29" s="151">
        <f t="shared" si="6"/>
        <v>2.17288749476222E-3</v>
      </c>
      <c r="O29" s="151">
        <f t="shared" si="6"/>
        <v>0.26077208655471107</v>
      </c>
      <c r="P29" s="151">
        <f t="shared" si="6"/>
        <v>0.25816480609761605</v>
      </c>
      <c r="Q29" s="151">
        <f t="shared" si="6"/>
        <v>4.3518795156419519E-4</v>
      </c>
      <c r="R29" s="151">
        <f t="shared" si="6"/>
        <v>2.1720925055307943E-3</v>
      </c>
      <c r="S29" s="151">
        <f t="shared" si="6"/>
        <v>0.26062391678059349</v>
      </c>
      <c r="T29" s="151">
        <f t="shared" si="6"/>
        <v>0.25813369910567002</v>
      </c>
      <c r="U29" s="151">
        <f t="shared" si="6"/>
        <v>3.1838689082988174E-4</v>
      </c>
      <c r="V29" s="151">
        <f t="shared" si="6"/>
        <v>2.171830784093636E-3</v>
      </c>
      <c r="W29" s="151">
        <f t="shared" si="6"/>
        <v>0.26003843911981017</v>
      </c>
      <c r="X29" s="151">
        <f t="shared" si="6"/>
        <v>0.2575240723479264</v>
      </c>
      <c r="Y29" s="151">
        <f t="shared" si="6"/>
        <v>3.4766513661435539E-4</v>
      </c>
      <c r="Z29" s="151">
        <f t="shared" si="6"/>
        <v>2.1667016352693589E-3</v>
      </c>
      <c r="AA29" s="151">
        <f t="shared" si="6"/>
        <v>0.26040584153313756</v>
      </c>
      <c r="AB29" s="151">
        <f t="shared" si="6"/>
        <v>0.25798465069977755</v>
      </c>
      <c r="AC29" s="151">
        <f t="shared" si="6"/>
        <v>2.5061408125580224E-4</v>
      </c>
      <c r="AD29" s="151">
        <f t="shared" si="6"/>
        <v>2.1705767521041706E-3</v>
      </c>
      <c r="AE29" s="158">
        <f>AA29</f>
        <v>0.26040584153313756</v>
      </c>
      <c r="AF29" s="151">
        <f t="shared" ref="AF29:AH30" si="7">AB29</f>
        <v>0.25798465069977755</v>
      </c>
      <c r="AG29" s="151">
        <f t="shared" si="7"/>
        <v>2.5061408125580224E-4</v>
      </c>
      <c r="AH29" s="151">
        <f t="shared" si="7"/>
        <v>2.1705767521041706E-3</v>
      </c>
      <c r="AI29" s="184"/>
      <c r="AJ29" s="216"/>
      <c r="AK29" s="255">
        <f t="shared" si="0"/>
        <v>1</v>
      </c>
      <c r="AL29" s="3"/>
    </row>
    <row r="30" spans="2:38" x14ac:dyDescent="0.35">
      <c r="B30" s="299"/>
      <c r="C30" s="46"/>
      <c r="D30" s="292"/>
      <c r="E30" s="165" t="s">
        <v>259</v>
      </c>
      <c r="F30" s="171" t="s">
        <v>6</v>
      </c>
      <c r="G30" s="151">
        <f>G167</f>
        <v>0.26091115667105885</v>
      </c>
      <c r="H30" s="151">
        <f t="shared" si="5"/>
        <v>0.25825920876008862</v>
      </c>
      <c r="I30" s="151">
        <f t="shared" si="5"/>
        <v>4.7906114026141015E-4</v>
      </c>
      <c r="J30" s="151">
        <f t="shared" si="5"/>
        <v>2.1728867707087565E-3</v>
      </c>
      <c r="K30" s="151">
        <f t="shared" si="5"/>
        <v>0.26078359873127005</v>
      </c>
      <c r="L30" s="151">
        <f t="shared" ref="L30:AD30" si="8">L167</f>
        <v>0.25825929481771343</v>
      </c>
      <c r="M30" s="151">
        <f t="shared" si="8"/>
        <v>3.5141641879437468E-4</v>
      </c>
      <c r="N30" s="151">
        <f t="shared" si="8"/>
        <v>2.17288749476222E-3</v>
      </c>
      <c r="O30" s="151">
        <f t="shared" si="8"/>
        <v>0.26080854021728822</v>
      </c>
      <c r="P30" s="151">
        <f t="shared" si="8"/>
        <v>0.25816480609761605</v>
      </c>
      <c r="Q30" s="151">
        <f t="shared" si="8"/>
        <v>4.7164161414136474E-4</v>
      </c>
      <c r="R30" s="151">
        <f t="shared" si="8"/>
        <v>2.1720925055307943E-3</v>
      </c>
      <c r="S30" s="151">
        <f t="shared" si="8"/>
        <v>0.26066450993943624</v>
      </c>
      <c r="T30" s="151">
        <f t="shared" si="8"/>
        <v>0.25813369910567002</v>
      </c>
      <c r="U30" s="151">
        <f t="shared" si="8"/>
        <v>3.5898004967265765E-4</v>
      </c>
      <c r="V30" s="151">
        <f t="shared" si="8"/>
        <v>2.171830784093636E-3</v>
      </c>
      <c r="W30" s="151">
        <f t="shared" si="8"/>
        <v>0.2599528945044392</v>
      </c>
      <c r="X30" s="151">
        <f t="shared" si="8"/>
        <v>0.2575240723479264</v>
      </c>
      <c r="Y30" s="151">
        <f t="shared" si="8"/>
        <v>2.621205212433695E-4</v>
      </c>
      <c r="Z30" s="151">
        <f t="shared" si="8"/>
        <v>2.1667016352693589E-3</v>
      </c>
      <c r="AA30" s="151">
        <f t="shared" si="8"/>
        <v>0.26045423075417645</v>
      </c>
      <c r="AB30" s="151">
        <f t="shared" si="8"/>
        <v>0.25798465069977755</v>
      </c>
      <c r="AC30" s="151">
        <f t="shared" si="8"/>
        <v>2.9900330229471953E-4</v>
      </c>
      <c r="AD30" s="151">
        <f t="shared" si="8"/>
        <v>2.1705767521041693E-3</v>
      </c>
      <c r="AE30" s="158">
        <f>AA30</f>
        <v>0.26045423075417645</v>
      </c>
      <c r="AF30" s="151">
        <f t="shared" si="7"/>
        <v>0.25798465069977755</v>
      </c>
      <c r="AG30" s="151">
        <f t="shared" si="7"/>
        <v>2.9900330229471953E-4</v>
      </c>
      <c r="AH30" s="152">
        <f t="shared" si="7"/>
        <v>2.1705767521041693E-3</v>
      </c>
      <c r="AI30" s="184"/>
      <c r="AJ30" s="216"/>
      <c r="AK30" s="255">
        <f t="shared" si="0"/>
        <v>1</v>
      </c>
      <c r="AL30" s="3"/>
    </row>
    <row r="31" spans="2:38" x14ac:dyDescent="0.35">
      <c r="B31" s="299"/>
      <c r="C31" s="47"/>
      <c r="D31" s="300"/>
      <c r="E31" s="166" t="s">
        <v>186</v>
      </c>
      <c r="F31" s="34" t="s">
        <v>7</v>
      </c>
      <c r="G31" s="35">
        <v>0.24768000000000001</v>
      </c>
      <c r="H31" s="35">
        <v>0.24523</v>
      </c>
      <c r="I31" s="35">
        <v>1.2999999999999999E-4</v>
      </c>
      <c r="J31" s="36">
        <v>2.32E-3</v>
      </c>
      <c r="K31" s="35">
        <v>0.24776000000000001</v>
      </c>
      <c r="L31" s="35">
        <v>0.24529000000000001</v>
      </c>
      <c r="M31" s="35">
        <v>1.4999999999999999E-4</v>
      </c>
      <c r="N31" s="36">
        <v>2.32E-3</v>
      </c>
      <c r="O31" s="35">
        <v>0.24782000000000001</v>
      </c>
      <c r="P31" s="35">
        <v>0.24535000000000001</v>
      </c>
      <c r="Q31" s="35">
        <v>1.4999999999999999E-4</v>
      </c>
      <c r="R31" s="36">
        <v>2.32E-3</v>
      </c>
      <c r="S31" s="35">
        <f>[2]Fuels!E$65</f>
        <v>0.24782000000000001</v>
      </c>
      <c r="T31" s="35">
        <f>[2]Fuels!F$65</f>
        <v>0.24535000000000001</v>
      </c>
      <c r="U31" s="35">
        <f>[2]Fuels!G$65</f>
        <v>1.4999999999999999E-4</v>
      </c>
      <c r="V31" s="36">
        <f>[2]Fuels!H$65</f>
        <v>2.32E-3</v>
      </c>
      <c r="W31" s="35">
        <f>[3]Fuels!E66</f>
        <v>0.24782000000000001</v>
      </c>
      <c r="X31" s="35">
        <f>[3]Fuels!F66</f>
        <v>0.24535000000000001</v>
      </c>
      <c r="Y31" s="35">
        <f>[3]Fuels!G66</f>
        <v>1.4999999999999999E-4</v>
      </c>
      <c r="Z31" s="36">
        <f>[3]Fuels!H66</f>
        <v>2.32E-3</v>
      </c>
      <c r="AA31" s="35">
        <f>[4]Fuels!D66</f>
        <v>0.24758108724832217</v>
      </c>
      <c r="AB31" s="35">
        <f>[4]Fuels!E66</f>
        <v>0.24535000000000001</v>
      </c>
      <c r="AC31" s="35">
        <f>[4]Fuels!F66</f>
        <v>1.6799999999999999E-4</v>
      </c>
      <c r="AD31" s="35">
        <f>[4]Fuels!G66</f>
        <v>2.0630872483221475E-3</v>
      </c>
      <c r="AE31" s="35">
        <f>[5]Fuels!D66</f>
        <v>0.24757999999999999</v>
      </c>
      <c r="AF31" s="35">
        <f>[5]Fuels!E66</f>
        <v>0.24535000000000001</v>
      </c>
      <c r="AG31" s="35">
        <f>[5]Fuels!F66</f>
        <v>1.7000000000000001E-4</v>
      </c>
      <c r="AH31" s="35">
        <f>[5]Fuels!G66</f>
        <v>2.0600000000000002E-3</v>
      </c>
      <c r="AI31" s="71"/>
      <c r="AJ31" s="215"/>
      <c r="AK31" s="255">
        <f t="shared" si="0"/>
        <v>0.99999560851624714</v>
      </c>
    </row>
    <row r="32" spans="2:38" x14ac:dyDescent="0.35">
      <c r="B32" s="299"/>
      <c r="C32" s="48" t="s">
        <v>14</v>
      </c>
      <c r="D32" s="301" t="s">
        <v>155</v>
      </c>
      <c r="E32" s="165" t="s">
        <v>186</v>
      </c>
      <c r="F32" s="37" t="s">
        <v>4</v>
      </c>
      <c r="G32" s="38">
        <v>3165.26</v>
      </c>
      <c r="H32" s="38">
        <v>3149.67</v>
      </c>
      <c r="I32" s="38">
        <v>7.75</v>
      </c>
      <c r="J32" s="39">
        <v>7.85</v>
      </c>
      <c r="K32" s="38">
        <v>3165.36</v>
      </c>
      <c r="L32" s="38">
        <v>3149.67</v>
      </c>
      <c r="M32" s="38">
        <v>7.85</v>
      </c>
      <c r="N32" s="39">
        <v>7.84</v>
      </c>
      <c r="O32" s="38">
        <v>3165.32</v>
      </c>
      <c r="P32" s="38">
        <v>3149.67</v>
      </c>
      <c r="Q32" s="38">
        <v>7.81</v>
      </c>
      <c r="R32" s="39">
        <v>7.85</v>
      </c>
      <c r="S32" s="38">
        <f>[2]Fuels!E$66</f>
        <v>3165.01</v>
      </c>
      <c r="T32" s="38">
        <f>[2]Fuels!F$66</f>
        <v>3149.67</v>
      </c>
      <c r="U32" s="38">
        <f>[2]Fuels!G$66</f>
        <v>7.5</v>
      </c>
      <c r="V32" s="39">
        <f>[2]Fuels!H$66</f>
        <v>7.84</v>
      </c>
      <c r="W32" s="38">
        <f>[3]Fuels!E67</f>
        <v>3165.01</v>
      </c>
      <c r="X32" s="38">
        <f>[3]Fuels!F67</f>
        <v>3149.67</v>
      </c>
      <c r="Y32" s="38">
        <f>[3]Fuels!G67</f>
        <v>7.5</v>
      </c>
      <c r="Z32" s="39">
        <f>[3]Fuels!H67</f>
        <v>7.84</v>
      </c>
      <c r="AA32" s="38">
        <f>[4]Fuels!D67</f>
        <v>3165.0418120805371</v>
      </c>
      <c r="AB32" s="38">
        <f>[4]Fuels!E67</f>
        <v>3149.67</v>
      </c>
      <c r="AC32" s="38">
        <f>[4]Fuels!F67</f>
        <v>8.4</v>
      </c>
      <c r="AD32" s="38">
        <f>[4]Fuels!G67</f>
        <v>6.9718120805369121</v>
      </c>
      <c r="AE32" s="38">
        <f>[5]Fuels!D67</f>
        <v>3165.0418100000002</v>
      </c>
      <c r="AF32" s="38">
        <f>[5]Fuels!E67</f>
        <v>3149.67</v>
      </c>
      <c r="AG32" s="38">
        <f>[5]Fuels!F67</f>
        <v>8.4</v>
      </c>
      <c r="AH32" s="38">
        <f>[5]Fuels!G67</f>
        <v>6.9718099999999996</v>
      </c>
      <c r="AI32" s="185"/>
      <c r="AJ32" s="215"/>
      <c r="AK32" s="255">
        <f t="shared" si="0"/>
        <v>0.99999999934265105</v>
      </c>
    </row>
    <row r="33" spans="2:38" x14ac:dyDescent="0.35">
      <c r="B33" s="299"/>
      <c r="C33" s="46"/>
      <c r="D33" s="292"/>
      <c r="E33" s="165" t="s">
        <v>186</v>
      </c>
      <c r="F33" s="29" t="s">
        <v>5</v>
      </c>
      <c r="G33" s="32">
        <v>2.53627</v>
      </c>
      <c r="H33" s="32">
        <v>2.5237699999999998</v>
      </c>
      <c r="I33" s="32">
        <v>6.2100000000000002E-3</v>
      </c>
      <c r="J33" s="33">
        <v>6.2899999999999996E-3</v>
      </c>
      <c r="K33" s="32">
        <v>2.5404200000000001</v>
      </c>
      <c r="L33" s="32">
        <v>2.5278200000000002</v>
      </c>
      <c r="M33" s="32">
        <v>6.3E-3</v>
      </c>
      <c r="N33" s="33">
        <v>6.3E-3</v>
      </c>
      <c r="O33" s="32">
        <v>2.5403899999999999</v>
      </c>
      <c r="P33" s="32">
        <v>2.5278200000000002</v>
      </c>
      <c r="Q33" s="32">
        <v>6.2700000000000004E-3</v>
      </c>
      <c r="R33" s="33">
        <v>6.3E-3</v>
      </c>
      <c r="S33" s="32">
        <f>[2]Fuels!E$67</f>
        <v>2.5401400000000001</v>
      </c>
      <c r="T33" s="32">
        <f>[2]Fuels!F$67</f>
        <v>2.5278200000000002</v>
      </c>
      <c r="U33" s="32">
        <f>[2]Fuels!G$67</f>
        <v>6.0200000000000002E-3</v>
      </c>
      <c r="V33" s="33">
        <f>[2]Fuels!H$67</f>
        <v>6.2899999999999996E-3</v>
      </c>
      <c r="W33" s="32">
        <f>[3]Fuels!E68</f>
        <v>2.54013</v>
      </c>
      <c r="X33" s="32">
        <f>[3]Fuels!F68</f>
        <v>2.5278200000000002</v>
      </c>
      <c r="Y33" s="32">
        <f>[3]Fuels!G68</f>
        <v>6.0200000000000002E-3</v>
      </c>
      <c r="Z33" s="33">
        <f>[3]Fuels!H68</f>
        <v>6.2899999999999996E-3</v>
      </c>
      <c r="AA33" s="32">
        <f>[4]Fuels!D68</f>
        <v>2.5401558563758391</v>
      </c>
      <c r="AB33" s="32">
        <f>[4]Fuels!E68</f>
        <v>2.5278200000000002</v>
      </c>
      <c r="AC33" s="32">
        <f>[4]Fuels!F68</f>
        <v>6.7424000000000008E-3</v>
      </c>
      <c r="AD33" s="33">
        <f>[4]Fuels!G68</f>
        <v>5.5934563758389261E-3</v>
      </c>
      <c r="AE33" s="32">
        <f>[5]Fuels!D68</f>
        <v>2.5401500000000001</v>
      </c>
      <c r="AF33" s="32">
        <f>[5]Fuels!E68</f>
        <v>2.5278200000000002</v>
      </c>
      <c r="AG33" s="32">
        <f>[5]Fuels!F68</f>
        <v>6.7400000000000003E-3</v>
      </c>
      <c r="AH33" s="32">
        <f>[5]Fuels!G68</f>
        <v>5.5900000000000004E-3</v>
      </c>
      <c r="AI33" s="184"/>
      <c r="AJ33" s="215"/>
      <c r="AK33" s="255">
        <f t="shared" si="0"/>
        <v>0.99999769448168929</v>
      </c>
    </row>
    <row r="34" spans="2:38" ht="29" x14ac:dyDescent="0.35">
      <c r="B34" s="299"/>
      <c r="C34" s="46"/>
      <c r="D34" s="292"/>
      <c r="E34" s="165" t="s">
        <v>260</v>
      </c>
      <c r="F34" s="171" t="s">
        <v>6</v>
      </c>
      <c r="G34" s="151">
        <f>G170</f>
        <v>0.25922890756607325</v>
      </c>
      <c r="H34" s="151">
        <f t="shared" ref="H34:S35" si="9">H170</f>
        <v>0.25835410826591276</v>
      </c>
      <c r="I34" s="151">
        <f t="shared" si="9"/>
        <v>3.0239975808019352E-4</v>
      </c>
      <c r="J34" s="151">
        <f t="shared" si="9"/>
        <v>5.7239954208036629E-4</v>
      </c>
      <c r="K34" s="158">
        <f t="shared" si="9"/>
        <v>0.25936871187791505</v>
      </c>
      <c r="L34" s="151">
        <f t="shared" si="9"/>
        <v>0.2584939125777545</v>
      </c>
      <c r="M34" s="151">
        <f t="shared" si="9"/>
        <v>3.0239975808019352E-4</v>
      </c>
      <c r="N34" s="152">
        <f t="shared" si="9"/>
        <v>5.7239954208036629E-4</v>
      </c>
      <c r="O34" s="151">
        <f t="shared" si="9"/>
        <v>0.25918352743553125</v>
      </c>
      <c r="P34" s="151">
        <f t="shared" si="9"/>
        <v>0.2583087281353707</v>
      </c>
      <c r="Q34" s="151">
        <f t="shared" si="9"/>
        <v>3.0239975808019352E-4</v>
      </c>
      <c r="R34" s="151">
        <f t="shared" si="9"/>
        <v>5.7239954208036629E-4</v>
      </c>
      <c r="S34" s="158">
        <f t="shared" si="9"/>
        <v>0.25938686973335534</v>
      </c>
      <c r="T34" s="151">
        <f t="shared" ref="T34:Z34" si="10">T170</f>
        <v>0.25851207043319485</v>
      </c>
      <c r="U34" s="151">
        <f t="shared" si="10"/>
        <v>3.0239975808019352E-4</v>
      </c>
      <c r="V34" s="152">
        <f t="shared" si="10"/>
        <v>5.7239954208036629E-4</v>
      </c>
      <c r="W34" s="151">
        <f t="shared" si="10"/>
        <v>0.25927454042764292</v>
      </c>
      <c r="X34" s="151">
        <f t="shared" si="10"/>
        <v>0.25839974112748232</v>
      </c>
      <c r="Y34" s="151">
        <f t="shared" si="10"/>
        <v>3.0239975808019352E-4</v>
      </c>
      <c r="Z34" s="151">
        <f t="shared" si="10"/>
        <v>5.7239954208036629E-4</v>
      </c>
      <c r="AA34" s="151">
        <f>AA170</f>
        <v>0.25915061377343812</v>
      </c>
      <c r="AB34" s="151">
        <f t="shared" ref="AB34:AD35" si="11">AB170</f>
        <v>0.25827581447327763</v>
      </c>
      <c r="AC34" s="151">
        <f t="shared" si="11"/>
        <v>3.0239975808019352E-4</v>
      </c>
      <c r="AD34" s="151">
        <f t="shared" si="11"/>
        <v>5.7239954208036629E-4</v>
      </c>
      <c r="AE34" s="151">
        <f t="shared" ref="AE34:AE35" si="12">AA34</f>
        <v>0.25915061377343812</v>
      </c>
      <c r="AF34" s="151">
        <f t="shared" ref="AF34:AF35" si="13">AB34</f>
        <v>0.25827581447327763</v>
      </c>
      <c r="AG34" s="151">
        <f t="shared" ref="AG34:AG35" si="14">AC34</f>
        <v>3.0239975808019352E-4</v>
      </c>
      <c r="AH34" s="151">
        <f t="shared" ref="AH34:AH35" si="15">AD34</f>
        <v>5.7239954208036629E-4</v>
      </c>
      <c r="AI34" s="184"/>
      <c r="AJ34" s="215"/>
      <c r="AK34" s="255">
        <f t="shared" si="0"/>
        <v>1</v>
      </c>
    </row>
    <row r="35" spans="2:38" x14ac:dyDescent="0.35">
      <c r="B35" s="299"/>
      <c r="C35" s="46"/>
      <c r="D35" s="292"/>
      <c r="E35" s="165" t="s">
        <v>261</v>
      </c>
      <c r="F35" s="171" t="s">
        <v>6</v>
      </c>
      <c r="G35" s="151">
        <f>G171</f>
        <v>0.25993450700159376</v>
      </c>
      <c r="H35" s="151">
        <f t="shared" si="9"/>
        <v>0.25835410826591276</v>
      </c>
      <c r="I35" s="151">
        <f t="shared" si="9"/>
        <v>1.0079991936006452E-3</v>
      </c>
      <c r="J35" s="151">
        <f t="shared" si="9"/>
        <v>5.7239954208036629E-4</v>
      </c>
      <c r="K35" s="158">
        <f t="shared" si="9"/>
        <v>0.2600743113134355</v>
      </c>
      <c r="L35" s="151">
        <f t="shared" si="9"/>
        <v>0.2584939125777545</v>
      </c>
      <c r="M35" s="151">
        <f t="shared" si="9"/>
        <v>1.0079991936006452E-3</v>
      </c>
      <c r="N35" s="152">
        <f t="shared" si="9"/>
        <v>5.7239954208036629E-4</v>
      </c>
      <c r="O35" s="151">
        <f t="shared" si="9"/>
        <v>0.2598891268710517</v>
      </c>
      <c r="P35" s="151">
        <f t="shared" si="9"/>
        <v>0.2583087281353707</v>
      </c>
      <c r="Q35" s="151">
        <f t="shared" si="9"/>
        <v>1.0079991936006452E-3</v>
      </c>
      <c r="R35" s="151">
        <f t="shared" si="9"/>
        <v>5.7239954208036629E-4</v>
      </c>
      <c r="S35" s="158">
        <f t="shared" si="9"/>
        <v>0.26009246916887585</v>
      </c>
      <c r="T35" s="151">
        <f t="shared" ref="T35:Z35" si="16">T171</f>
        <v>0.25851207043319485</v>
      </c>
      <c r="U35" s="151">
        <f t="shared" si="16"/>
        <v>1.0079991936006452E-3</v>
      </c>
      <c r="V35" s="152">
        <f t="shared" si="16"/>
        <v>5.7239954208036629E-4</v>
      </c>
      <c r="W35" s="151">
        <f t="shared" si="16"/>
        <v>0.25998013986316337</v>
      </c>
      <c r="X35" s="151">
        <f t="shared" si="16"/>
        <v>0.25839974112748232</v>
      </c>
      <c r="Y35" s="151">
        <f t="shared" si="16"/>
        <v>1.0079991936006452E-3</v>
      </c>
      <c r="Z35" s="151">
        <f t="shared" si="16"/>
        <v>5.7239954208036629E-4</v>
      </c>
      <c r="AA35" s="151">
        <f>AA171</f>
        <v>0.25985621320895863</v>
      </c>
      <c r="AB35" s="151">
        <f t="shared" si="11"/>
        <v>0.25827581447327763</v>
      </c>
      <c r="AC35" s="151">
        <f t="shared" si="11"/>
        <v>1.0079991936006452E-3</v>
      </c>
      <c r="AD35" s="151">
        <f t="shared" si="11"/>
        <v>5.7239954208036629E-4</v>
      </c>
      <c r="AE35" s="151">
        <f t="shared" si="12"/>
        <v>0.25985621320895863</v>
      </c>
      <c r="AF35" s="151">
        <f t="shared" si="13"/>
        <v>0.25827581447327763</v>
      </c>
      <c r="AG35" s="151">
        <f t="shared" si="14"/>
        <v>1.0079991936006452E-3</v>
      </c>
      <c r="AH35" s="151">
        <f t="shared" si="15"/>
        <v>5.7239954208036629E-4</v>
      </c>
      <c r="AI35" s="184"/>
      <c r="AJ35" s="215"/>
      <c r="AK35" s="255">
        <f t="shared" si="0"/>
        <v>1</v>
      </c>
    </row>
    <row r="36" spans="2:38" x14ac:dyDescent="0.35">
      <c r="B36" s="299"/>
      <c r="C36" s="47"/>
      <c r="D36" s="300"/>
      <c r="E36" s="166" t="s">
        <v>186</v>
      </c>
      <c r="F36" s="34" t="s">
        <v>7</v>
      </c>
      <c r="G36" s="35">
        <v>0.24665000000000001</v>
      </c>
      <c r="H36" s="35">
        <v>0.24543999999999999</v>
      </c>
      <c r="I36" s="35">
        <v>5.9999999999999995E-4</v>
      </c>
      <c r="J36" s="36">
        <v>6.0999999999999997E-4</v>
      </c>
      <c r="K36" s="35">
        <v>0.24675</v>
      </c>
      <c r="L36" s="35">
        <v>0.24553</v>
      </c>
      <c r="M36" s="35">
        <v>6.0999999999999997E-4</v>
      </c>
      <c r="N36" s="36">
        <v>6.0999999999999997E-4</v>
      </c>
      <c r="O36" s="35">
        <v>0.24665999999999999</v>
      </c>
      <c r="P36" s="35">
        <v>0.24543999999999999</v>
      </c>
      <c r="Q36" s="35">
        <v>6.0999999999999997E-4</v>
      </c>
      <c r="R36" s="69">
        <v>6.0999999999999997E-4</v>
      </c>
      <c r="S36" s="35">
        <f>[2]Fuels!E$69</f>
        <v>0.24676999999999999</v>
      </c>
      <c r="T36" s="35">
        <f>[2]Fuels!F$69</f>
        <v>0.24557000000000001</v>
      </c>
      <c r="U36" s="35">
        <f>[2]Fuels!G$69</f>
        <v>5.9000000000000003E-4</v>
      </c>
      <c r="V36" s="69">
        <f>[2]Fuels!H$69</f>
        <v>6.0999999999999997E-4</v>
      </c>
      <c r="W36" s="35">
        <f>[3]Fuels!E70</f>
        <v>0.24677000000000002</v>
      </c>
      <c r="X36" s="35">
        <f>[3]Fuels!F70</f>
        <v>0.24557000000000001</v>
      </c>
      <c r="Y36" s="35">
        <f>[3]Fuels!G70</f>
        <v>5.9000000000000003E-4</v>
      </c>
      <c r="Z36" s="69">
        <f>[3]Fuels!H70</f>
        <v>6.0999999999999997E-4</v>
      </c>
      <c r="AA36" s="35">
        <f>[4]Fuels!D$70</f>
        <v>0.24677324966442954</v>
      </c>
      <c r="AB36" s="35">
        <f>[4]Fuels!E$70</f>
        <v>0.24557000000000001</v>
      </c>
      <c r="AC36" s="35">
        <f>[4]Fuels!F$70</f>
        <v>6.6080000000000012E-4</v>
      </c>
      <c r="AD36" s="35">
        <f>[4]Fuels!G$70</f>
        <v>5.4244966442953014E-4</v>
      </c>
      <c r="AE36" s="35">
        <f>[5]Fuels!D70</f>
        <v>0.24676999999999999</v>
      </c>
      <c r="AF36" s="35">
        <f>[5]Fuels!E70</f>
        <v>0.24557000000000001</v>
      </c>
      <c r="AG36" s="35">
        <f>[5]Fuels!F70</f>
        <v>6.6E-4</v>
      </c>
      <c r="AH36" s="35">
        <f>[5]Fuels!G70</f>
        <v>5.4000000000000001E-4</v>
      </c>
      <c r="AI36" s="134">
        <v>0.29199999999999998</v>
      </c>
      <c r="AJ36" s="215"/>
      <c r="AK36" s="255">
        <f t="shared" si="0"/>
        <v>0.99998683137481892</v>
      </c>
    </row>
    <row r="37" spans="2:38" ht="14.9" customHeight="1" x14ac:dyDescent="0.35">
      <c r="B37" s="299"/>
      <c r="C37" s="48" t="s">
        <v>15</v>
      </c>
      <c r="D37" s="301" t="s">
        <v>196</v>
      </c>
      <c r="E37" s="165" t="s">
        <v>186</v>
      </c>
      <c r="F37" s="37" t="s">
        <v>4</v>
      </c>
      <c r="G37" s="38">
        <v>3132.15</v>
      </c>
      <c r="H37" s="38">
        <v>3087.27</v>
      </c>
      <c r="I37" s="38">
        <v>0.5</v>
      </c>
      <c r="J37" s="39">
        <v>44.38</v>
      </c>
      <c r="K37" s="38">
        <v>3088.23</v>
      </c>
      <c r="L37" s="38">
        <v>3047</v>
      </c>
      <c r="M37" s="38">
        <v>0.36</v>
      </c>
      <c r="N37" s="39">
        <v>40.86</v>
      </c>
      <c r="O37" s="38">
        <v>3028.61</v>
      </c>
      <c r="P37" s="38">
        <v>2986.6</v>
      </c>
      <c r="Q37" s="38">
        <v>0.3</v>
      </c>
      <c r="R37" s="39">
        <v>41.71</v>
      </c>
      <c r="S37" s="38">
        <f>[2]Fuels!E$70</f>
        <v>2969.07</v>
      </c>
      <c r="T37" s="38">
        <f>[2]Fuels!F$70</f>
        <v>2925.03</v>
      </c>
      <c r="U37" s="38">
        <f>[2]Fuels!G$70</f>
        <v>0.31</v>
      </c>
      <c r="V37" s="39">
        <f>[2]Fuels!H$70</f>
        <v>43.73</v>
      </c>
      <c r="W37" s="38">
        <f>[3]Fuels!E71</f>
        <v>3032.89</v>
      </c>
      <c r="X37" s="38">
        <f>[3]Fuels!F71</f>
        <v>2988.85</v>
      </c>
      <c r="Y37" s="38">
        <f>[3]Fuels!G71</f>
        <v>0.31</v>
      </c>
      <c r="Z37" s="39">
        <f>[3]Fuels!H71</f>
        <v>43.73</v>
      </c>
      <c r="AA37" s="38">
        <f>[4]Fuels!D71</f>
        <v>3015.6546161073829</v>
      </c>
      <c r="AB37" s="38">
        <f>[4]Fuels!E71</f>
        <v>2976.42</v>
      </c>
      <c r="AC37" s="38">
        <f>[4]Fuels!F71</f>
        <v>0.34720000000000001</v>
      </c>
      <c r="AD37" s="38">
        <f>[4]Fuels!G71</f>
        <v>38.887416107382549</v>
      </c>
      <c r="AE37" s="38">
        <f>[5]Fuels!D71</f>
        <v>3014.0946199999998</v>
      </c>
      <c r="AF37" s="38">
        <f>[5]Fuels!E71</f>
        <v>2974.86</v>
      </c>
      <c r="AG37" s="38">
        <f>[5]Fuels!F71</f>
        <v>0.34720000000000001</v>
      </c>
      <c r="AH37" s="38">
        <f>[5]Fuels!G71</f>
        <v>38.887419999999999</v>
      </c>
      <c r="AI37" s="184"/>
      <c r="AJ37" s="215"/>
      <c r="AK37" s="255">
        <f t="shared" si="0"/>
        <v>0.99948270067167155</v>
      </c>
    </row>
    <row r="38" spans="2:38" x14ac:dyDescent="0.35">
      <c r="B38" s="299"/>
      <c r="C38" s="46"/>
      <c r="D38" s="292"/>
      <c r="E38" s="165" t="s">
        <v>186</v>
      </c>
      <c r="F38" s="29" t="s">
        <v>5</v>
      </c>
      <c r="G38" s="32">
        <v>2.6269399999999998</v>
      </c>
      <c r="H38" s="32">
        <v>2.58935</v>
      </c>
      <c r="I38" s="32">
        <v>4.2000000000000002E-4</v>
      </c>
      <c r="J38" s="33">
        <v>3.7170000000000002E-2</v>
      </c>
      <c r="K38" s="32">
        <v>2.5941100000000001</v>
      </c>
      <c r="L38" s="32">
        <v>2.5595599999999998</v>
      </c>
      <c r="M38" s="32">
        <v>2.9999999999999997E-4</v>
      </c>
      <c r="N38" s="33">
        <v>3.4250000000000003E-2</v>
      </c>
      <c r="O38" s="32">
        <v>2.54603</v>
      </c>
      <c r="P38" s="32">
        <v>2.5107200000000001</v>
      </c>
      <c r="Q38" s="32">
        <v>2.5000000000000001E-4</v>
      </c>
      <c r="R38" s="33">
        <v>3.5060000000000001E-2</v>
      </c>
      <c r="S38" s="32">
        <f>[2]Fuels!E$71</f>
        <v>2.51233</v>
      </c>
      <c r="T38" s="32">
        <f>[2]Fuels!F$71</f>
        <v>2.4750700000000001</v>
      </c>
      <c r="U38" s="32">
        <f>[2]Fuels!G$71</f>
        <v>2.5999999999999998E-4</v>
      </c>
      <c r="V38" s="33">
        <f>[2]Fuels!H$71</f>
        <v>3.6999999999999998E-2</v>
      </c>
      <c r="W38" s="32">
        <f>[3]Fuels!E72</f>
        <v>2.5578399999999997</v>
      </c>
      <c r="X38" s="32">
        <f>[3]Fuels!F72</f>
        <v>2.5205799999999998</v>
      </c>
      <c r="Y38" s="32">
        <f>[3]Fuels!G72</f>
        <v>2.5999999999999998E-4</v>
      </c>
      <c r="Z38" s="33">
        <f>[3]Fuels!H72</f>
        <v>3.6999999999999998E-2</v>
      </c>
      <c r="AA38" s="32">
        <f>[4]Fuels!D72</f>
        <v>2.5120638845637586</v>
      </c>
      <c r="AB38" s="32">
        <f>[4]Fuels!E72</f>
        <v>2.4788700000000001</v>
      </c>
      <c r="AC38" s="32">
        <f>[4]Fuels!F72</f>
        <v>2.9119999999999998E-4</v>
      </c>
      <c r="AD38" s="32">
        <f>[4]Fuels!G72</f>
        <v>3.2902684563758389E-2</v>
      </c>
      <c r="AE38" s="32">
        <f>[5]Fuels!D72</f>
        <v>2.5127899999999999</v>
      </c>
      <c r="AF38" s="32">
        <f>[5]Fuels!E72</f>
        <v>2.4796</v>
      </c>
      <c r="AG38" s="32">
        <f>[5]Fuels!F72</f>
        <v>2.9E-4</v>
      </c>
      <c r="AH38" s="32">
        <f>[5]Fuels!G72</f>
        <v>3.2899999999999999E-2</v>
      </c>
      <c r="AI38" s="184"/>
      <c r="AJ38" s="215"/>
      <c r="AK38" s="255">
        <f t="shared" si="0"/>
        <v>1.0002890513416889</v>
      </c>
    </row>
    <row r="39" spans="2:38" x14ac:dyDescent="0.35">
      <c r="B39" s="299"/>
      <c r="C39" s="46"/>
      <c r="D39" s="292"/>
      <c r="E39" s="165" t="s">
        <v>186</v>
      </c>
      <c r="F39" s="29" t="s">
        <v>6</v>
      </c>
      <c r="G39" s="32">
        <v>0.26349</v>
      </c>
      <c r="H39" s="32">
        <v>0.25972000000000001</v>
      </c>
      <c r="I39" s="32">
        <v>4.0000000000000003E-5</v>
      </c>
      <c r="J39" s="33">
        <v>3.7200000000000002E-3</v>
      </c>
      <c r="K39" s="32">
        <v>0.26023000000000002</v>
      </c>
      <c r="L39" s="32">
        <v>0.25677</v>
      </c>
      <c r="M39" s="32">
        <v>3.0000000000000001E-5</v>
      </c>
      <c r="N39" s="33">
        <v>3.4299999999999999E-3</v>
      </c>
      <c r="O39" s="32">
        <v>0.25568000000000002</v>
      </c>
      <c r="P39" s="32">
        <v>0.25213999999999998</v>
      </c>
      <c r="Q39" s="32">
        <v>3.0000000000000001E-5</v>
      </c>
      <c r="R39" s="33">
        <v>3.5200000000000001E-3</v>
      </c>
      <c r="S39" s="32">
        <f>[2]Fuels!E$72</f>
        <v>0.25164999999999998</v>
      </c>
      <c r="T39" s="32">
        <f>[2]Fuels!F$72</f>
        <v>0.24792</v>
      </c>
      <c r="U39" s="32">
        <f>[2]Fuels!G$72</f>
        <v>3.0000000000000001E-5</v>
      </c>
      <c r="V39" s="33">
        <f>[2]Fuels!H$72</f>
        <v>3.7100000000000002E-3</v>
      </c>
      <c r="W39" s="32">
        <f>[3]Fuels!E73</f>
        <v>0.25630999999999998</v>
      </c>
      <c r="X39" s="32">
        <f>[3]Fuels!F73</f>
        <v>0.25257000000000002</v>
      </c>
      <c r="Y39" s="32">
        <f>[3]Fuels!G73</f>
        <v>3.0000000000000001E-5</v>
      </c>
      <c r="Z39" s="33">
        <f>[3]Fuels!H73</f>
        <v>3.7100000000000002E-3</v>
      </c>
      <c r="AA39" s="32">
        <f>[4]Fuels!D73</f>
        <v>0.2540927610738255</v>
      </c>
      <c r="AB39" s="32">
        <f>[4]Fuels!E73</f>
        <v>0.25075999999999998</v>
      </c>
      <c r="AC39" s="32">
        <f>[4]Fuels!F73</f>
        <v>3.3600000000000004E-5</v>
      </c>
      <c r="AD39" s="32">
        <f>[4]Fuels!G73</f>
        <v>3.2991610738255035E-3</v>
      </c>
      <c r="AE39" s="32">
        <f>[5]Fuels!D73</f>
        <v>0.25402999999999998</v>
      </c>
      <c r="AF39" s="32">
        <f>[5]Fuels!E73</f>
        <v>0.25069999999999998</v>
      </c>
      <c r="AG39" s="32">
        <f>[5]Fuels!F73</f>
        <v>3.0000000000000001E-5</v>
      </c>
      <c r="AH39" s="32">
        <f>[5]Fuels!G73</f>
        <v>3.3E-3</v>
      </c>
      <c r="AI39" s="184"/>
      <c r="AJ39" s="215"/>
      <c r="AK39" s="255">
        <f t="shared" si="0"/>
        <v>0.99975299936306616</v>
      </c>
    </row>
    <row r="40" spans="2:38" x14ac:dyDescent="0.35">
      <c r="B40" s="299"/>
      <c r="C40" s="47"/>
      <c r="D40" s="300"/>
      <c r="E40" s="166" t="s">
        <v>186</v>
      </c>
      <c r="F40" s="34" t="s">
        <v>7</v>
      </c>
      <c r="G40" s="35">
        <v>0.24768000000000001</v>
      </c>
      <c r="H40" s="35">
        <v>0.24414</v>
      </c>
      <c r="I40" s="35">
        <v>4.0000000000000003E-5</v>
      </c>
      <c r="J40" s="36">
        <v>3.5000000000000001E-3</v>
      </c>
      <c r="K40" s="35">
        <v>0.24462</v>
      </c>
      <c r="L40" s="35">
        <v>0.24137</v>
      </c>
      <c r="M40" s="35">
        <v>3.0000000000000001E-5</v>
      </c>
      <c r="N40" s="36">
        <v>3.2200000000000002E-3</v>
      </c>
      <c r="O40" s="35">
        <v>0.24057000000000001</v>
      </c>
      <c r="P40" s="35">
        <v>0.23724000000000001</v>
      </c>
      <c r="Q40" s="35">
        <v>2.0000000000000002E-5</v>
      </c>
      <c r="R40" s="36">
        <v>3.31E-3</v>
      </c>
      <c r="S40" s="35">
        <f>[2]Fuels!E$73</f>
        <v>0.23685999999999999</v>
      </c>
      <c r="T40" s="35">
        <f>[2]Fuels!F$73</f>
        <v>0.23335</v>
      </c>
      <c r="U40" s="35">
        <f>[2]Fuels!G$73</f>
        <v>2.0000000000000002E-5</v>
      </c>
      <c r="V40" s="36">
        <f>[2]Fuels!H$73</f>
        <v>3.49E-3</v>
      </c>
      <c r="W40" s="35">
        <f>[3]Fuels!E74</f>
        <v>0.24114999999999998</v>
      </c>
      <c r="X40" s="35">
        <f>[3]Fuels!F74</f>
        <v>0.23763999999999999</v>
      </c>
      <c r="Y40" s="35">
        <f>[3]Fuels!G74</f>
        <v>2.0000000000000002E-5</v>
      </c>
      <c r="Z40" s="36">
        <f>[3]Fuels!H74</f>
        <v>3.49E-3</v>
      </c>
      <c r="AA40" s="35">
        <f>[4]Fuels!D74</f>
        <v>0.2390759234899329</v>
      </c>
      <c r="AB40" s="35">
        <f>[4]Fuels!E74</f>
        <v>0.23594999999999999</v>
      </c>
      <c r="AC40" s="35">
        <f>[4]Fuels!F74</f>
        <v>2.2400000000000002E-5</v>
      </c>
      <c r="AD40" s="35">
        <f>[4]Fuels!G74</f>
        <v>3.1035234899328859E-3</v>
      </c>
      <c r="AE40" s="35">
        <f>[5]Fuels!D74</f>
        <v>0.23902000000000001</v>
      </c>
      <c r="AF40" s="35">
        <f>[5]Fuels!E74</f>
        <v>0.2359</v>
      </c>
      <c r="AG40" s="35">
        <f>[5]Fuels!F74</f>
        <v>2.0000000000000002E-5</v>
      </c>
      <c r="AH40" s="35">
        <f>[5]Fuels!G74</f>
        <v>3.0999999999999999E-3</v>
      </c>
      <c r="AI40" s="134">
        <v>0.32700000000000001</v>
      </c>
      <c r="AJ40" s="215"/>
      <c r="AK40" s="255">
        <f t="shared" si="0"/>
        <v>0.99976608481056339</v>
      </c>
    </row>
    <row r="41" spans="2:38" x14ac:dyDescent="0.35">
      <c r="B41" s="299"/>
      <c r="C41" s="48" t="s">
        <v>16</v>
      </c>
      <c r="D41" s="301" t="s">
        <v>203</v>
      </c>
      <c r="E41" s="165" t="s">
        <v>186</v>
      </c>
      <c r="F41" s="37" t="s">
        <v>4</v>
      </c>
      <c r="G41" s="139">
        <v>3209.22</v>
      </c>
      <c r="H41" s="139">
        <v>3164.33</v>
      </c>
      <c r="I41" s="139">
        <v>0.5</v>
      </c>
      <c r="J41" s="140">
        <v>44.38</v>
      </c>
      <c r="K41" s="139">
        <v>3205.55</v>
      </c>
      <c r="L41" s="139">
        <v>3164.33</v>
      </c>
      <c r="M41" s="139">
        <v>0.36</v>
      </c>
      <c r="N41" s="140">
        <v>40.86</v>
      </c>
      <c r="O41" s="139">
        <v>3206.62</v>
      </c>
      <c r="P41" s="139">
        <v>3164.33</v>
      </c>
      <c r="Q41" s="139">
        <v>0.3</v>
      </c>
      <c r="R41" s="140">
        <v>41.99</v>
      </c>
      <c r="S41" s="139">
        <f>[2]Fuels!E$74</f>
        <v>3208.76</v>
      </c>
      <c r="T41" s="139">
        <f>[2]Fuels!F$74</f>
        <v>3164.33</v>
      </c>
      <c r="U41" s="139">
        <f>[2]Fuels!G$74</f>
        <v>0.31</v>
      </c>
      <c r="V41" s="140">
        <f>[2]Fuels!H$74</f>
        <v>44.12</v>
      </c>
      <c r="W41" s="139">
        <f>[3]Fuels!E75</f>
        <v>3208.7599999999998</v>
      </c>
      <c r="X41" s="139">
        <f>[3]Fuels!F75</f>
        <v>3164.33</v>
      </c>
      <c r="Y41" s="139">
        <f>[3]Fuels!G75</f>
        <v>0.31</v>
      </c>
      <c r="Z41" s="140">
        <f>[3]Fuels!H75</f>
        <v>44.12</v>
      </c>
      <c r="AA41" s="139">
        <f>[4]Fuels!D75</f>
        <v>3203.9114281879197</v>
      </c>
      <c r="AB41" s="139">
        <f>[4]Fuels!E75</f>
        <v>3164.33</v>
      </c>
      <c r="AC41" s="139">
        <f>[4]Fuels!F75</f>
        <v>0.34720000000000001</v>
      </c>
      <c r="AD41" s="139">
        <f>[4]Fuels!G75</f>
        <v>39.234228187919463</v>
      </c>
      <c r="AE41" s="139">
        <f>[5]Fuels!D75</f>
        <v>3203.9114300000001</v>
      </c>
      <c r="AF41" s="139">
        <f>[5]Fuels!E75</f>
        <v>3164.33</v>
      </c>
      <c r="AG41" s="139">
        <f>[5]Fuels!F75</f>
        <v>0.34720000000000001</v>
      </c>
      <c r="AH41" s="139">
        <f>[5]Fuels!G75</f>
        <v>39.234229999999997</v>
      </c>
      <c r="AI41" s="135"/>
      <c r="AJ41" s="215"/>
      <c r="AK41" s="255">
        <f t="shared" si="0"/>
        <v>1.0000000005655838</v>
      </c>
    </row>
    <row r="42" spans="2:38" x14ac:dyDescent="0.35">
      <c r="B42" s="299"/>
      <c r="C42" s="46"/>
      <c r="D42" s="292"/>
      <c r="E42" s="165" t="s">
        <v>186</v>
      </c>
      <c r="F42" s="29" t="s">
        <v>5</v>
      </c>
      <c r="G42" s="32">
        <v>2.6877900000000001</v>
      </c>
      <c r="H42" s="32">
        <v>2.6501999999999999</v>
      </c>
      <c r="I42" s="32">
        <v>4.2000000000000002E-4</v>
      </c>
      <c r="J42" s="33">
        <v>3.7170000000000002E-2</v>
      </c>
      <c r="K42" s="32">
        <v>2.6869700000000001</v>
      </c>
      <c r="L42" s="32">
        <v>2.6524200000000002</v>
      </c>
      <c r="M42" s="32">
        <v>2.9999999999999997E-4</v>
      </c>
      <c r="N42" s="33">
        <v>3.4250000000000003E-2</v>
      </c>
      <c r="O42" s="32">
        <v>2.6878700000000002</v>
      </c>
      <c r="P42" s="32">
        <v>2.6524200000000002</v>
      </c>
      <c r="Q42" s="32">
        <v>2.5000000000000001E-4</v>
      </c>
      <c r="R42" s="33">
        <v>3.5200000000000002E-2</v>
      </c>
      <c r="S42" s="32">
        <f>[2]Fuels!E$75</f>
        <v>2.70553</v>
      </c>
      <c r="T42" s="32">
        <f>[2]Fuels!F$75</f>
        <v>2.6680700000000002</v>
      </c>
      <c r="U42" s="32">
        <f>[2]Fuels!G$75</f>
        <v>2.5999999999999998E-4</v>
      </c>
      <c r="V42" s="33">
        <f>[2]Fuels!H$75</f>
        <v>3.7199999999999997E-2</v>
      </c>
      <c r="W42" s="32">
        <f>[3]Fuels!E76</f>
        <v>2.6987999999999999</v>
      </c>
      <c r="X42" s="32">
        <f>[3]Fuels!F76</f>
        <v>2.66134</v>
      </c>
      <c r="Y42" s="32">
        <f>[3]Fuels!G76</f>
        <v>2.5999999999999998E-4</v>
      </c>
      <c r="Z42" s="33">
        <f>[3]Fuels!H76</f>
        <v>3.7199999999999997E-2</v>
      </c>
      <c r="AA42" s="139">
        <f>[4]Fuels!D76</f>
        <v>2.6593717369127514</v>
      </c>
      <c r="AB42" s="139">
        <f>[4]Fuels!E76</f>
        <v>2.6259999999999999</v>
      </c>
      <c r="AC42" s="32">
        <f>[4]Fuels!F76</f>
        <v>2.9119999999999998E-4</v>
      </c>
      <c r="AD42" s="32">
        <f>[4]Fuels!G76</f>
        <v>3.3080536912751674E-2</v>
      </c>
      <c r="AE42" s="139">
        <f>[5]Fuels!D76</f>
        <v>2.6615500000000001</v>
      </c>
      <c r="AF42" s="139">
        <f>[5]Fuels!E76</f>
        <v>2.62818</v>
      </c>
      <c r="AG42" s="139">
        <f>[5]Fuels!F76</f>
        <v>2.9E-4</v>
      </c>
      <c r="AH42" s="139">
        <f>[5]Fuels!G76</f>
        <v>3.3079999999999998E-2</v>
      </c>
      <c r="AI42" s="135"/>
      <c r="AJ42" s="215"/>
      <c r="AK42" s="255">
        <f t="shared" si="0"/>
        <v>1.0008190893574651</v>
      </c>
    </row>
    <row r="43" spans="2:38" x14ac:dyDescent="0.35">
      <c r="B43" s="299"/>
      <c r="C43" s="46"/>
      <c r="D43" s="292"/>
      <c r="E43" s="165" t="s">
        <v>187</v>
      </c>
      <c r="F43" s="171" t="s">
        <v>6</v>
      </c>
      <c r="G43" s="151">
        <f>AVERAGE(G176:G180)</f>
        <v>0.26811027296126583</v>
      </c>
      <c r="H43" s="151">
        <f t="shared" ref="H43:AD43" si="17">AVERAGE(H176:H180)</f>
        <v>0.26536292271141593</v>
      </c>
      <c r="I43" s="151">
        <f t="shared" si="17"/>
        <v>8.0435888660379982E-5</v>
      </c>
      <c r="J43" s="152">
        <f t="shared" si="17"/>
        <v>2.6669143611895286E-3</v>
      </c>
      <c r="K43" s="151">
        <f t="shared" si="17"/>
        <v>0.26869650362820974</v>
      </c>
      <c r="L43" s="151">
        <f t="shared" si="17"/>
        <v>0.26581556426238112</v>
      </c>
      <c r="M43" s="151">
        <f t="shared" si="17"/>
        <v>6.8614181487850834E-5</v>
      </c>
      <c r="N43" s="151">
        <f t="shared" si="17"/>
        <v>2.8123251843407619E-3</v>
      </c>
      <c r="O43" s="158">
        <f t="shared" si="17"/>
        <v>0.26863630514357406</v>
      </c>
      <c r="P43" s="151">
        <f t="shared" si="17"/>
        <v>0.26565224017450301</v>
      </c>
      <c r="Q43" s="151">
        <f t="shared" si="17"/>
        <v>5.8474997874260906E-5</v>
      </c>
      <c r="R43" s="151">
        <f t="shared" si="17"/>
        <v>2.9255899711967785E-3</v>
      </c>
      <c r="S43" s="158">
        <f t="shared" si="17"/>
        <v>0.26766243942523471</v>
      </c>
      <c r="T43" s="151">
        <f t="shared" si="17"/>
        <v>0.26468899803620916</v>
      </c>
      <c r="U43" s="151">
        <f t="shared" si="17"/>
        <v>5.0252177828905856E-5</v>
      </c>
      <c r="V43" s="151">
        <f t="shared" si="17"/>
        <v>2.9231892111966687E-3</v>
      </c>
      <c r="W43" s="158">
        <f t="shared" si="17"/>
        <v>0.26780868114723966</v>
      </c>
      <c r="X43" s="151">
        <f t="shared" si="17"/>
        <v>0.26474740823935694</v>
      </c>
      <c r="Y43" s="151">
        <f t="shared" si="17"/>
        <v>4.5738616328792162E-5</v>
      </c>
      <c r="Z43" s="151">
        <f t="shared" si="17"/>
        <v>3.0155342915538746E-3</v>
      </c>
      <c r="AA43" s="158">
        <f t="shared" si="17"/>
        <v>0.26785814072576458</v>
      </c>
      <c r="AB43" s="151">
        <f t="shared" si="17"/>
        <v>0.2647529778282639</v>
      </c>
      <c r="AC43" s="151">
        <f t="shared" si="17"/>
        <v>4.1468660175191759E-5</v>
      </c>
      <c r="AD43" s="151">
        <f t="shared" si="17"/>
        <v>3.0636942373254484E-3</v>
      </c>
      <c r="AE43" s="158">
        <f t="shared" ref="AE43" si="18">AA43</f>
        <v>0.26785814072576458</v>
      </c>
      <c r="AF43" s="151">
        <f t="shared" ref="AF43" si="19">AB43</f>
        <v>0.2647529778282639</v>
      </c>
      <c r="AG43" s="151">
        <f t="shared" ref="AG43" si="20">AC43</f>
        <v>4.1468660175191759E-5</v>
      </c>
      <c r="AH43" s="151">
        <f t="shared" ref="AH43" si="21">AD43</f>
        <v>3.0636942373254484E-3</v>
      </c>
      <c r="AI43" s="135"/>
      <c r="AJ43" s="226"/>
      <c r="AK43" s="255">
        <f t="shared" si="0"/>
        <v>1</v>
      </c>
    </row>
    <row r="44" spans="2:38" x14ac:dyDescent="0.35">
      <c r="B44" s="299"/>
      <c r="C44" s="46"/>
      <c r="D44" s="300"/>
      <c r="E44" s="166" t="s">
        <v>186</v>
      </c>
      <c r="F44" s="34" t="s">
        <v>7</v>
      </c>
      <c r="G44" s="32">
        <v>0.25296000000000002</v>
      </c>
      <c r="H44" s="32">
        <v>0.24942</v>
      </c>
      <c r="I44" s="32">
        <v>4.0000000000000003E-5</v>
      </c>
      <c r="J44" s="33">
        <v>3.5000000000000001E-3</v>
      </c>
      <c r="K44" s="32">
        <v>0.25267000000000001</v>
      </c>
      <c r="L44" s="32">
        <v>0.24942</v>
      </c>
      <c r="M44" s="32">
        <v>3.0000000000000001E-5</v>
      </c>
      <c r="N44" s="33">
        <v>3.2200000000000002E-3</v>
      </c>
      <c r="O44" s="32">
        <v>0.25278</v>
      </c>
      <c r="P44" s="32">
        <v>0.24944</v>
      </c>
      <c r="Q44" s="32">
        <v>2.0000000000000002E-5</v>
      </c>
      <c r="R44" s="33">
        <v>3.31E-3</v>
      </c>
      <c r="S44" s="32">
        <f>[2]Fuels!E$77</f>
        <v>0.25337999999999999</v>
      </c>
      <c r="T44" s="32">
        <f>[2]Fuels!F$77</f>
        <v>0.24987000000000001</v>
      </c>
      <c r="U44" s="32">
        <f>[2]Fuels!G$77</f>
        <v>2.0000000000000002E-5</v>
      </c>
      <c r="V44" s="33">
        <f>[2]Fuels!H$77</f>
        <v>3.48E-3</v>
      </c>
      <c r="W44" s="32">
        <f>[3]Fuels!E78</f>
        <v>0.25320999999999999</v>
      </c>
      <c r="X44" s="32">
        <f>[3]Fuels!F78</f>
        <v>0.24970999999999999</v>
      </c>
      <c r="Y44" s="32">
        <f>[3]Fuels!G78</f>
        <v>2.0000000000000002E-5</v>
      </c>
      <c r="Z44" s="33">
        <f>[3]Fuels!H78</f>
        <v>3.48E-3</v>
      </c>
      <c r="AA44" s="32">
        <f>[4]Fuels!D$78</f>
        <v>0.25192703087248325</v>
      </c>
      <c r="AB44" s="32">
        <f>[4]Fuels!E$78</f>
        <v>0.24881</v>
      </c>
      <c r="AC44" s="32">
        <f>[4]Fuels!F$78</f>
        <v>2.2400000000000002E-5</v>
      </c>
      <c r="AD44" s="32">
        <f>[4]Fuels!G$78</f>
        <v>3.0946308724832216E-3</v>
      </c>
      <c r="AE44" s="32">
        <f>[5]Fuels!D78</f>
        <v>0.25197000000000003</v>
      </c>
      <c r="AF44" s="32">
        <f>[5]Fuels!E78</f>
        <v>0.24886</v>
      </c>
      <c r="AG44" s="32">
        <f>[5]Fuels!F78</f>
        <v>2.0000000000000002E-5</v>
      </c>
      <c r="AH44" s="32">
        <f>[5]Fuels!G78</f>
        <v>3.0899999999999999E-3</v>
      </c>
      <c r="AI44" s="135"/>
      <c r="AJ44" s="217"/>
      <c r="AK44" s="255">
        <f t="shared" si="0"/>
        <v>1.0001705617986605</v>
      </c>
    </row>
    <row r="45" spans="2:38" x14ac:dyDescent="0.35">
      <c r="B45" s="299"/>
      <c r="C45" s="48" t="s">
        <v>17</v>
      </c>
      <c r="D45" s="301" t="s">
        <v>156</v>
      </c>
      <c r="E45" s="165" t="s">
        <v>186</v>
      </c>
      <c r="F45" s="37" t="s">
        <v>4</v>
      </c>
      <c r="G45" s="38">
        <v>3228.84</v>
      </c>
      <c r="H45" s="38">
        <v>3216.99</v>
      </c>
      <c r="I45" s="38">
        <v>4.0999999999999996</v>
      </c>
      <c r="J45" s="39">
        <v>7.75</v>
      </c>
      <c r="K45" s="38">
        <v>3217.82</v>
      </c>
      <c r="L45" s="38">
        <v>3205.85</v>
      </c>
      <c r="M45" s="38">
        <v>4.16</v>
      </c>
      <c r="N45" s="39">
        <v>7.81</v>
      </c>
      <c r="O45" s="38">
        <v>3221.37</v>
      </c>
      <c r="P45" s="38">
        <v>3209.38</v>
      </c>
      <c r="Q45" s="38">
        <v>4.18</v>
      </c>
      <c r="R45" s="39">
        <v>7.81</v>
      </c>
      <c r="S45" s="38">
        <f>[2]Fuels!E$78</f>
        <v>3229.2</v>
      </c>
      <c r="T45" s="38">
        <f>[2]Fuels!F$78</f>
        <v>3216.38</v>
      </c>
      <c r="U45" s="38">
        <f>[2]Fuels!G$78</f>
        <v>4.8099999999999996</v>
      </c>
      <c r="V45" s="39">
        <f>[2]Fuels!H$78</f>
        <v>8.01</v>
      </c>
      <c r="W45" s="38">
        <f>[3]Fuels!E79</f>
        <v>3229.2000000000003</v>
      </c>
      <c r="X45" s="38">
        <f>[3]Fuels!F79</f>
        <v>3216.38</v>
      </c>
      <c r="Y45" s="38">
        <f>[3]Fuels!G79</f>
        <v>4.8099999999999996</v>
      </c>
      <c r="Z45" s="39">
        <f>[3]Fuels!H79</f>
        <v>8.01</v>
      </c>
      <c r="AA45" s="38">
        <f>[4]Fuels!D79</f>
        <v>3228.8901865771813</v>
      </c>
      <c r="AB45" s="38">
        <f>[4]Fuels!E79</f>
        <v>3216.38</v>
      </c>
      <c r="AC45" s="38">
        <f>[4]Fuels!F79</f>
        <v>5.3872</v>
      </c>
      <c r="AD45" s="38">
        <f>[4]Fuels!G79</f>
        <v>7.1229865771812078</v>
      </c>
      <c r="AE45" s="38">
        <f>[5]Fuels!D79</f>
        <v>3228.8901900000001</v>
      </c>
      <c r="AF45" s="38">
        <f>[5]Fuels!E79</f>
        <v>3216.38</v>
      </c>
      <c r="AG45" s="38">
        <f>[5]Fuels!F79</f>
        <v>5.3872</v>
      </c>
      <c r="AH45" s="38">
        <f>[5]Fuels!G79</f>
        <v>7.1229899999999997</v>
      </c>
      <c r="AI45" s="185"/>
      <c r="AJ45" s="215"/>
      <c r="AK45" s="255">
        <f t="shared" si="0"/>
        <v>1.0000000010600605</v>
      </c>
    </row>
    <row r="46" spans="2:38" x14ac:dyDescent="0.35">
      <c r="B46" s="299"/>
      <c r="C46" s="46"/>
      <c r="D46" s="292"/>
      <c r="E46" s="165" t="s">
        <v>186</v>
      </c>
      <c r="F46" s="29" t="s">
        <v>5</v>
      </c>
      <c r="G46" s="32">
        <v>3.1779899999999999</v>
      </c>
      <c r="H46" s="32">
        <v>3.1663299999999999</v>
      </c>
      <c r="I46" s="32">
        <v>4.0400000000000002E-3</v>
      </c>
      <c r="J46" s="33">
        <v>7.6299999999999996E-3</v>
      </c>
      <c r="K46" s="32">
        <v>3.1796600000000002</v>
      </c>
      <c r="L46" s="32">
        <v>3.16784</v>
      </c>
      <c r="M46" s="32">
        <v>4.1099999999999999E-3</v>
      </c>
      <c r="N46" s="33">
        <v>7.7099999999999998E-3</v>
      </c>
      <c r="O46" s="32">
        <v>3.1831700000000001</v>
      </c>
      <c r="P46" s="32">
        <v>3.1713300000000002</v>
      </c>
      <c r="Q46" s="32">
        <v>4.13E-3</v>
      </c>
      <c r="R46" s="33">
        <v>7.7099999999999998E-3</v>
      </c>
      <c r="S46" s="32">
        <f>[2]Fuels!E$79</f>
        <v>3.1752199999999999</v>
      </c>
      <c r="T46" s="32">
        <f>[2]Fuels!F$79</f>
        <v>3.16262</v>
      </c>
      <c r="U46" s="32">
        <f>[2]Fuels!G$79</f>
        <v>4.7299999999999998E-3</v>
      </c>
      <c r="V46" s="33">
        <f>[2]Fuels!H$79</f>
        <v>7.8799999999999999E-3</v>
      </c>
      <c r="W46" s="32">
        <f>[3]Fuels!E80</f>
        <v>3.17523</v>
      </c>
      <c r="X46" s="32">
        <f>[3]Fuels!F80</f>
        <v>3.16262</v>
      </c>
      <c r="Y46" s="32">
        <f>[3]Fuels!G80</f>
        <v>4.7299999999999998E-3</v>
      </c>
      <c r="Z46" s="33">
        <f>[3]Fuels!H80</f>
        <v>7.8799999999999999E-3</v>
      </c>
      <c r="AA46" s="139">
        <f>[4]Fuels!D80</f>
        <v>3.1749249825503356</v>
      </c>
      <c r="AB46" s="139">
        <f>[4]Fuels!E80</f>
        <v>3.16262</v>
      </c>
      <c r="AC46" s="32">
        <f>[4]Fuels!F80</f>
        <v>5.2976000000000004E-3</v>
      </c>
      <c r="AD46" s="32">
        <f>[4]Fuels!G80</f>
        <v>7.00738255033557E-3</v>
      </c>
      <c r="AE46" s="139">
        <f>[5]Fuels!D80</f>
        <v>3.1749299999999998</v>
      </c>
      <c r="AF46" s="139">
        <f>[5]Fuels!E80</f>
        <v>3.16262</v>
      </c>
      <c r="AG46" s="32">
        <f>[5]Fuels!F80</f>
        <v>5.3E-3</v>
      </c>
      <c r="AH46" s="32">
        <f>[5]Fuels!G80</f>
        <v>7.0099999999999997E-3</v>
      </c>
      <c r="AI46" s="184"/>
      <c r="AJ46" s="215"/>
      <c r="AK46" s="255">
        <f t="shared" si="0"/>
        <v>1.0000015803364464</v>
      </c>
    </row>
    <row r="47" spans="2:38" ht="29" x14ac:dyDescent="0.35">
      <c r="B47" s="299"/>
      <c r="C47" s="46"/>
      <c r="D47" s="292"/>
      <c r="E47" s="165" t="s">
        <v>262</v>
      </c>
      <c r="F47" s="171" t="s">
        <v>6</v>
      </c>
      <c r="G47" s="151">
        <f>G168</f>
        <v>0.2843041835297842</v>
      </c>
      <c r="H47" s="151">
        <f t="shared" ref="H47:W48" si="22">H168</f>
        <v>0.2834293842296236</v>
      </c>
      <c r="I47" s="151">
        <f t="shared" si="22"/>
        <v>3.0239975808019352E-4</v>
      </c>
      <c r="J47" s="151">
        <f t="shared" si="22"/>
        <v>5.7239954208036629E-4</v>
      </c>
      <c r="K47" s="158">
        <f t="shared" si="22"/>
        <v>0.28389794569005422</v>
      </c>
      <c r="L47" s="151">
        <f t="shared" si="22"/>
        <v>0.28302314638989373</v>
      </c>
      <c r="M47" s="151">
        <f t="shared" si="22"/>
        <v>3.0239975808019352E-4</v>
      </c>
      <c r="N47" s="152">
        <f t="shared" si="22"/>
        <v>5.7239954208036629E-4</v>
      </c>
      <c r="O47" s="151">
        <f t="shared" si="22"/>
        <v>0.28522310781663701</v>
      </c>
      <c r="P47" s="151">
        <f t="shared" si="22"/>
        <v>0.28434830851647647</v>
      </c>
      <c r="Q47" s="151">
        <f t="shared" si="22"/>
        <v>3.0239975808019352E-4</v>
      </c>
      <c r="R47" s="152">
        <f t="shared" si="22"/>
        <v>5.7239954208036629E-4</v>
      </c>
      <c r="S47" s="151"/>
      <c r="T47" s="151"/>
      <c r="U47" s="151"/>
      <c r="V47" s="152"/>
      <c r="W47" s="158"/>
      <c r="X47" s="151"/>
      <c r="Y47" s="151"/>
      <c r="Z47" s="152"/>
      <c r="AA47" s="158"/>
      <c r="AB47" s="151"/>
      <c r="AC47" s="151"/>
      <c r="AD47" s="152"/>
      <c r="AE47" s="158"/>
      <c r="AF47" s="151"/>
      <c r="AG47" s="151"/>
      <c r="AH47" s="152"/>
      <c r="AI47" s="184"/>
      <c r="AJ47" s="215"/>
      <c r="AK47" s="255"/>
      <c r="AL47" s="3"/>
    </row>
    <row r="48" spans="2:38" x14ac:dyDescent="0.35">
      <c r="B48" s="299"/>
      <c r="C48" s="46"/>
      <c r="D48" s="292"/>
      <c r="E48" s="165" t="s">
        <v>263</v>
      </c>
      <c r="F48" s="171" t="s">
        <v>6</v>
      </c>
      <c r="G48" s="151">
        <f>G169</f>
        <v>0.27898833688718516</v>
      </c>
      <c r="H48" s="151">
        <f t="shared" si="22"/>
        <v>0.27534604063378387</v>
      </c>
      <c r="I48" s="151">
        <f t="shared" si="22"/>
        <v>1.297409600753008E-4</v>
      </c>
      <c r="J48" s="151">
        <f t="shared" si="22"/>
        <v>3.5125552933260337E-3</v>
      </c>
      <c r="K48" s="158">
        <f t="shared" si="22"/>
        <v>0.27872769538283798</v>
      </c>
      <c r="L48" s="151">
        <f t="shared" si="22"/>
        <v>0.27508880190098389</v>
      </c>
      <c r="M48" s="151">
        <f t="shared" si="22"/>
        <v>1.2961975114095359E-4</v>
      </c>
      <c r="N48" s="152">
        <f t="shared" si="22"/>
        <v>3.5092737307131699E-3</v>
      </c>
      <c r="O48" s="151">
        <f t="shared" si="22"/>
        <v>0.27890427444024396</v>
      </c>
      <c r="P48" s="151">
        <f t="shared" si="22"/>
        <v>0.27526307565327784</v>
      </c>
      <c r="Q48" s="151">
        <f t="shared" si="22"/>
        <v>1.2970186760751499E-4</v>
      </c>
      <c r="R48" s="152">
        <f t="shared" si="22"/>
        <v>3.5114969193586207E-3</v>
      </c>
      <c r="S48" s="151">
        <f t="shared" si="22"/>
        <v>0.27764353297790079</v>
      </c>
      <c r="T48" s="151">
        <f t="shared" si="22"/>
        <v>0.27401879363850884</v>
      </c>
      <c r="U48" s="151">
        <f t="shared" si="22"/>
        <v>1.291155713861166E-4</v>
      </c>
      <c r="V48" s="152">
        <f t="shared" si="22"/>
        <v>3.4956237680058466E-3</v>
      </c>
      <c r="W48" s="151">
        <f t="shared" si="22"/>
        <v>0.27925510054690733</v>
      </c>
      <c r="X48" s="151">
        <f t="shared" ref="X48:Z48" si="23">X169</f>
        <v>0.27560932159494883</v>
      </c>
      <c r="Y48" s="151">
        <f t="shared" si="23"/>
        <v>1.2986501606169709E-4</v>
      </c>
      <c r="Z48" s="152">
        <f t="shared" si="23"/>
        <v>3.5159139358968273E-3</v>
      </c>
      <c r="AA48" s="151">
        <f>AA169</f>
        <v>0.27836124129616163</v>
      </c>
      <c r="AB48" s="151">
        <f t="shared" ref="AB48:AD48" si="24">AB169</f>
        <v>0.27472713200837756</v>
      </c>
      <c r="AC48" s="151">
        <f t="shared" si="24"/>
        <v>1.294493350384044E-4</v>
      </c>
      <c r="AD48" s="151">
        <f t="shared" si="24"/>
        <v>3.5046599527456777E-3</v>
      </c>
      <c r="AE48" s="151">
        <f t="shared" ref="AE48" si="25">AA48</f>
        <v>0.27836124129616163</v>
      </c>
      <c r="AF48" s="151">
        <f t="shared" ref="AF48" si="26">AB48</f>
        <v>0.27472713200837756</v>
      </c>
      <c r="AG48" s="151">
        <f t="shared" ref="AG48" si="27">AC48</f>
        <v>1.294493350384044E-4</v>
      </c>
      <c r="AH48" s="152">
        <f t="shared" ref="AH48" si="28">AD48</f>
        <v>3.5046599527456777E-3</v>
      </c>
      <c r="AI48" s="184"/>
      <c r="AJ48" s="215"/>
      <c r="AK48" s="255">
        <f>AE48/AA48</f>
        <v>1</v>
      </c>
    </row>
    <row r="49" spans="2:38" x14ac:dyDescent="0.35">
      <c r="B49" s="299"/>
      <c r="C49" s="47"/>
      <c r="D49" s="300"/>
      <c r="E49" s="166" t="s">
        <v>186</v>
      </c>
      <c r="F49" s="34" t="s">
        <v>7</v>
      </c>
      <c r="G49" s="35">
        <v>0.26830999999999999</v>
      </c>
      <c r="H49" s="35">
        <v>0.26733000000000001</v>
      </c>
      <c r="I49" s="35">
        <v>3.4000000000000002E-4</v>
      </c>
      <c r="J49" s="36">
        <v>6.4000000000000005E-4</v>
      </c>
      <c r="K49" s="35">
        <v>0.26782</v>
      </c>
      <c r="L49" s="35">
        <v>0.26683000000000001</v>
      </c>
      <c r="M49" s="35">
        <v>3.5E-4</v>
      </c>
      <c r="N49" s="36">
        <v>6.4999999999999997E-4</v>
      </c>
      <c r="O49" s="35">
        <v>0.26774999999999999</v>
      </c>
      <c r="P49" s="35">
        <v>0.26674999999999999</v>
      </c>
      <c r="Q49" s="35">
        <v>3.5E-4</v>
      </c>
      <c r="R49" s="36">
        <v>6.4999999999999997E-4</v>
      </c>
      <c r="S49" s="35">
        <f>[2]Fuels!E$81</f>
        <v>0.26815</v>
      </c>
      <c r="T49" s="35">
        <f>[2]Fuels!F$81</f>
        <v>0.26708999999999999</v>
      </c>
      <c r="U49" s="35">
        <f>[2]Fuels!G$81</f>
        <v>4.0000000000000002E-4</v>
      </c>
      <c r="V49" s="36">
        <f>[2]Fuels!H$81</f>
        <v>6.7000000000000002E-4</v>
      </c>
      <c r="W49" s="35">
        <f>[3]Fuels!E82</f>
        <v>0.26816000000000001</v>
      </c>
      <c r="X49" s="35">
        <f>[3]Fuels!F82</f>
        <v>0.26708999999999999</v>
      </c>
      <c r="Y49" s="35">
        <f>[3]Fuels!G82</f>
        <v>4.0000000000000002E-4</v>
      </c>
      <c r="Z49" s="36">
        <f>[3]Fuels!H82</f>
        <v>6.7000000000000002E-4</v>
      </c>
      <c r="AA49" s="35">
        <f>[4]Fuels!D82</f>
        <v>0.26813380536912751</v>
      </c>
      <c r="AB49" s="35">
        <f>[4]Fuels!E82</f>
        <v>0.26708999999999999</v>
      </c>
      <c r="AC49" s="35">
        <f>[4]Fuels!F82</f>
        <v>4.4800000000000005E-4</v>
      </c>
      <c r="AD49" s="35">
        <f>[4]Fuels!G82</f>
        <v>5.9580536912751678E-4</v>
      </c>
      <c r="AE49" s="35">
        <f>[5]Fuels!D82</f>
        <v>0.26813999999999999</v>
      </c>
      <c r="AF49" s="35">
        <f>[5]Fuels!E82</f>
        <v>0.26708999999999999</v>
      </c>
      <c r="AG49" s="35">
        <f>[5]Fuels!F82</f>
        <v>4.4999999999999999E-4</v>
      </c>
      <c r="AH49" s="35">
        <f>[5]Fuels!G82</f>
        <v>5.9999999999999995E-4</v>
      </c>
      <c r="AI49" s="134">
        <v>0.313</v>
      </c>
      <c r="AJ49" s="215"/>
      <c r="AK49" s="255">
        <f>AE49/AA49</f>
        <v>1.0000231027596984</v>
      </c>
    </row>
    <row r="50" spans="2:38" x14ac:dyDescent="0.35">
      <c r="B50" s="299"/>
      <c r="C50" s="48" t="s">
        <v>18</v>
      </c>
      <c r="D50" s="301" t="s">
        <v>157</v>
      </c>
      <c r="E50" s="165" t="s">
        <v>186</v>
      </c>
      <c r="F50" s="37" t="s">
        <v>4</v>
      </c>
      <c r="G50" s="38">
        <v>3478.44</v>
      </c>
      <c r="H50" s="38">
        <v>3190</v>
      </c>
      <c r="I50" s="38">
        <v>3.48</v>
      </c>
      <c r="J50" s="181">
        <v>36.43</v>
      </c>
      <c r="K50" s="38">
        <v>3229.86</v>
      </c>
      <c r="L50" s="38">
        <v>3190</v>
      </c>
      <c r="M50" s="38">
        <v>3.43</v>
      </c>
      <c r="N50" s="39">
        <v>36.43</v>
      </c>
      <c r="O50" s="38">
        <v>3229.34</v>
      </c>
      <c r="P50" s="38">
        <v>3190</v>
      </c>
      <c r="Q50" s="38">
        <v>3.31</v>
      </c>
      <c r="R50" s="39">
        <v>36.03</v>
      </c>
      <c r="S50" s="38">
        <f>[2]Fuels!E$82</f>
        <v>3230.28</v>
      </c>
      <c r="T50" s="38">
        <f>[2]Fuels!F$82</f>
        <v>3190</v>
      </c>
      <c r="U50" s="38">
        <f>[2]Fuels!G$82</f>
        <v>3.29</v>
      </c>
      <c r="V50" s="39">
        <f>[2]Fuels!H$82</f>
        <v>36.99</v>
      </c>
      <c r="W50" s="38">
        <f>[3]Fuels!E83</f>
        <v>3230.2799999999997</v>
      </c>
      <c r="X50" s="38">
        <f>[3]Fuels!F83</f>
        <v>3190</v>
      </c>
      <c r="Y50" s="38">
        <f>[3]Fuels!G83</f>
        <v>3.29</v>
      </c>
      <c r="Z50" s="39">
        <f>[3]Fuels!H83</f>
        <v>36.99</v>
      </c>
      <c r="AA50" s="38">
        <f>[4]Fuels!D83</f>
        <v>3226.5785919463087</v>
      </c>
      <c r="AB50" s="38">
        <f>[4]Fuels!E83</f>
        <v>3190</v>
      </c>
      <c r="AC50" s="38">
        <f>[4]Fuels!F83</f>
        <v>3.6848000000000005</v>
      </c>
      <c r="AD50" s="38">
        <f>[4]Fuels!G83</f>
        <v>32.893791946308724</v>
      </c>
      <c r="AE50" s="38">
        <f>[5]Fuels!D83</f>
        <v>3226.5785900000001</v>
      </c>
      <c r="AF50" s="38">
        <f>[5]Fuels!E83</f>
        <v>3190</v>
      </c>
      <c r="AG50" s="38">
        <f>[5]Fuels!F83</f>
        <v>3.6848000000000001</v>
      </c>
      <c r="AH50" s="38">
        <f>[5]Fuels!G83</f>
        <v>32.893790000000003</v>
      </c>
      <c r="AI50" s="184"/>
      <c r="AJ50" s="215"/>
      <c r="AK50" s="255">
        <f>AE50/AA50</f>
        <v>0.99999999939678874</v>
      </c>
    </row>
    <row r="51" spans="2:38" x14ac:dyDescent="0.35">
      <c r="B51" s="299"/>
      <c r="C51" s="46"/>
      <c r="D51" s="292"/>
      <c r="E51" s="165" t="s">
        <v>186</v>
      </c>
      <c r="F51" s="29" t="s">
        <v>5</v>
      </c>
      <c r="G51" s="32">
        <v>2.9704899999999999</v>
      </c>
      <c r="H51" s="32">
        <v>2.72417</v>
      </c>
      <c r="I51" s="32">
        <v>2.98E-3</v>
      </c>
      <c r="J51" s="33">
        <v>0.24335000000000001</v>
      </c>
      <c r="K51" s="32">
        <v>2.7582100000000001</v>
      </c>
      <c r="L51" s="32">
        <v>2.72417</v>
      </c>
      <c r="M51" s="32">
        <v>2.9299999999999999E-3</v>
      </c>
      <c r="N51" s="33">
        <v>3.1109999999999999E-2</v>
      </c>
      <c r="O51" s="32">
        <v>2.7577600000000002</v>
      </c>
      <c r="P51" s="32">
        <v>2.72417</v>
      </c>
      <c r="Q51" s="32">
        <v>2.82E-3</v>
      </c>
      <c r="R51" s="33">
        <v>3.0769999999999999E-2</v>
      </c>
      <c r="S51" s="32">
        <f>[2]Fuels!E$83</f>
        <v>2.7585700000000002</v>
      </c>
      <c r="T51" s="32">
        <f>[2]Fuels!F$83</f>
        <v>2.72417</v>
      </c>
      <c r="U51" s="32">
        <f>[2]Fuels!G$83</f>
        <v>2.81E-3</v>
      </c>
      <c r="V51" s="33">
        <f>[2]Fuels!H$83</f>
        <v>3.159E-2</v>
      </c>
      <c r="W51" s="32">
        <f>[3]Fuels!E84</f>
        <v>2.7585700000000002</v>
      </c>
      <c r="X51" s="32">
        <f>[3]Fuels!F84</f>
        <v>2.72417</v>
      </c>
      <c r="Y51" s="32">
        <f>[3]Fuels!G84</f>
        <v>2.81E-3</v>
      </c>
      <c r="Z51" s="33">
        <f>[3]Fuels!H84</f>
        <v>3.159E-2</v>
      </c>
      <c r="AA51" s="32">
        <f>[4]Fuels!D84</f>
        <v>2.7554089785234899</v>
      </c>
      <c r="AB51" s="32">
        <f>[4]Fuels!E84</f>
        <v>2.72417</v>
      </c>
      <c r="AC51" s="32">
        <f>[4]Fuels!F84</f>
        <v>3.1472000000000002E-3</v>
      </c>
      <c r="AD51" s="32">
        <f>[4]Fuels!G84</f>
        <v>2.8091778523489933E-2</v>
      </c>
      <c r="AE51" s="32">
        <f>[5]Fuels!D84</f>
        <v>2.7554099999999999</v>
      </c>
      <c r="AF51" s="32">
        <f>[5]Fuels!E84</f>
        <v>2.72417</v>
      </c>
      <c r="AG51" s="32">
        <f>[5]Fuels!F84</f>
        <v>3.15E-3</v>
      </c>
      <c r="AH51" s="32">
        <f>[5]Fuels!G84</f>
        <v>2.809E-2</v>
      </c>
      <c r="AI51" s="184"/>
      <c r="AJ51" s="215"/>
      <c r="AK51" s="255">
        <f t="shared" ref="AK51:AK73" si="29">AE51/AA51</f>
        <v>1.0000003707168401</v>
      </c>
    </row>
    <row r="52" spans="2:38" ht="29" x14ac:dyDescent="0.35">
      <c r="B52" s="299"/>
      <c r="C52" s="46"/>
      <c r="D52" s="292"/>
      <c r="E52" s="165" t="s">
        <v>264</v>
      </c>
      <c r="F52" s="171" t="s">
        <v>6</v>
      </c>
      <c r="G52" s="151">
        <f t="shared" ref="G52:S52" si="30">G158</f>
        <v>0.27064959710221687</v>
      </c>
      <c r="H52" s="151">
        <f t="shared" si="30"/>
        <v>0.26977479780205632</v>
      </c>
      <c r="I52" s="151">
        <f t="shared" si="30"/>
        <v>3.0239975808019352E-4</v>
      </c>
      <c r="J52" s="152">
        <f t="shared" si="30"/>
        <v>5.7239954208036629E-4</v>
      </c>
      <c r="K52" s="151">
        <f t="shared" si="30"/>
        <v>0.27064959710221687</v>
      </c>
      <c r="L52" s="151">
        <f t="shared" si="30"/>
        <v>0.26977479780205632</v>
      </c>
      <c r="M52" s="151">
        <f t="shared" si="30"/>
        <v>3.0239975808019352E-4</v>
      </c>
      <c r="N52" s="152">
        <f t="shared" si="30"/>
        <v>5.7239954208036629E-4</v>
      </c>
      <c r="O52" s="151">
        <f t="shared" si="30"/>
        <v>0.27064959710221687</v>
      </c>
      <c r="P52" s="151">
        <f t="shared" si="30"/>
        <v>0.26977479780205632</v>
      </c>
      <c r="Q52" s="151">
        <f t="shared" si="30"/>
        <v>3.0239975808019352E-4</v>
      </c>
      <c r="R52" s="152">
        <f t="shared" si="30"/>
        <v>5.7239954208036629E-4</v>
      </c>
      <c r="S52" s="151">
        <f t="shared" si="30"/>
        <v>0.27064959710221687</v>
      </c>
      <c r="T52" s="151">
        <f t="shared" ref="T52:Z52" si="31">T158</f>
        <v>0.26977479780205632</v>
      </c>
      <c r="U52" s="151">
        <f t="shared" si="31"/>
        <v>3.0239975808019352E-4</v>
      </c>
      <c r="V52" s="152">
        <f t="shared" si="31"/>
        <v>5.7239954208036629E-4</v>
      </c>
      <c r="W52" s="151">
        <f t="shared" si="31"/>
        <v>0.27064959710221687</v>
      </c>
      <c r="X52" s="151">
        <f t="shared" si="31"/>
        <v>0.26977479780205632</v>
      </c>
      <c r="Y52" s="151">
        <f t="shared" si="31"/>
        <v>3.0239975808019352E-4</v>
      </c>
      <c r="Z52" s="151">
        <f t="shared" si="31"/>
        <v>5.7239954208036629E-4</v>
      </c>
      <c r="AA52" s="151">
        <f>AA158</f>
        <v>0.27064959710221687</v>
      </c>
      <c r="AB52" s="151">
        <f t="shared" ref="AB52:AD52" si="32">AB158</f>
        <v>0.26977479780205632</v>
      </c>
      <c r="AC52" s="151">
        <f t="shared" si="32"/>
        <v>3.0239975808019352E-4</v>
      </c>
      <c r="AD52" s="151">
        <f t="shared" si="32"/>
        <v>5.7239954208036629E-4</v>
      </c>
      <c r="AE52" s="151">
        <f t="shared" ref="AE52:AE56" si="33">AA52</f>
        <v>0.27064959710221687</v>
      </c>
      <c r="AF52" s="151">
        <f t="shared" ref="AF52:AF56" si="34">AB52</f>
        <v>0.26977479780205632</v>
      </c>
      <c r="AG52" s="151">
        <f t="shared" ref="AG52:AG56" si="35">AC52</f>
        <v>3.0239975808019352E-4</v>
      </c>
      <c r="AH52" s="151">
        <f t="shared" ref="AH52:AH56" si="36">AD52</f>
        <v>5.7239954208036629E-4</v>
      </c>
      <c r="AI52" s="184"/>
      <c r="AJ52" s="215"/>
      <c r="AK52" s="255">
        <f t="shared" si="29"/>
        <v>1</v>
      </c>
    </row>
    <row r="53" spans="2:38" x14ac:dyDescent="0.35">
      <c r="B53" s="299"/>
      <c r="C53" s="46"/>
      <c r="D53" s="292"/>
      <c r="E53" s="165" t="s">
        <v>263</v>
      </c>
      <c r="F53" s="171" t="s">
        <v>6</v>
      </c>
      <c r="G53" s="151">
        <f t="shared" ref="G53:S53" si="37">G160</f>
        <v>0.27442739808128419</v>
      </c>
      <c r="H53" s="151">
        <f t="shared" si="37"/>
        <v>0.27112677265081075</v>
      </c>
      <c r="I53" s="151">
        <f t="shared" si="37"/>
        <v>7.304916781327895E-5</v>
      </c>
      <c r="J53" s="152">
        <f t="shared" si="37"/>
        <v>3.2275762626601998E-3</v>
      </c>
      <c r="K53" s="151">
        <f t="shared" si="37"/>
        <v>0.2744268027431046</v>
      </c>
      <c r="L53" s="151">
        <f t="shared" si="37"/>
        <v>0.27112677265081075</v>
      </c>
      <c r="M53" s="151">
        <f t="shared" si="37"/>
        <v>7.4412070038584773E-5</v>
      </c>
      <c r="N53" s="152">
        <f t="shared" si="37"/>
        <v>3.2256180222552649E-3</v>
      </c>
      <c r="O53" s="151">
        <f t="shared" si="37"/>
        <v>0.27440568920063957</v>
      </c>
      <c r="P53" s="151">
        <f t="shared" si="37"/>
        <v>0.27112677265081075</v>
      </c>
      <c r="Q53" s="151">
        <f t="shared" si="37"/>
        <v>7.3163586352281322E-5</v>
      </c>
      <c r="R53" s="152">
        <f t="shared" si="37"/>
        <v>3.2057529634765573E-3</v>
      </c>
      <c r="S53" s="151">
        <f t="shared" si="37"/>
        <v>0.2744128051363664</v>
      </c>
      <c r="T53" s="151">
        <f t="shared" ref="T53:Z53" si="38">T160</f>
        <v>0.27112677265081075</v>
      </c>
      <c r="U53" s="151">
        <f t="shared" si="38"/>
        <v>7.6320333111579039E-5</v>
      </c>
      <c r="V53" s="152">
        <f t="shared" si="38"/>
        <v>3.2097121524441354E-3</v>
      </c>
      <c r="W53" s="151">
        <f t="shared" si="38"/>
        <v>0.27441688085387023</v>
      </c>
      <c r="X53" s="151">
        <f t="shared" si="38"/>
        <v>0.27112677265081075</v>
      </c>
      <c r="Y53" s="151">
        <f t="shared" si="38"/>
        <v>7.449167307982884E-5</v>
      </c>
      <c r="Z53" s="151">
        <f t="shared" si="38"/>
        <v>3.2156165299796241E-3</v>
      </c>
      <c r="AA53" s="151">
        <f>AA160</f>
        <v>0.27441703295679681</v>
      </c>
      <c r="AB53" s="151">
        <f t="shared" ref="AB53:AD53" si="39">AB160</f>
        <v>0.27112677265081075</v>
      </c>
      <c r="AC53" s="151">
        <f t="shared" si="39"/>
        <v>7.5248772613499269E-5</v>
      </c>
      <c r="AD53" s="151">
        <f t="shared" si="39"/>
        <v>3.2150115333726319E-3</v>
      </c>
      <c r="AE53" s="151">
        <f>AA53</f>
        <v>0.27441703295679681</v>
      </c>
      <c r="AF53" s="151">
        <f t="shared" si="34"/>
        <v>0.27112677265081075</v>
      </c>
      <c r="AG53" s="151">
        <f t="shared" si="35"/>
        <v>7.5248772613499269E-5</v>
      </c>
      <c r="AH53" s="151">
        <f t="shared" si="36"/>
        <v>3.2150115333726319E-3</v>
      </c>
      <c r="AI53" s="184"/>
      <c r="AJ53" s="215"/>
      <c r="AK53" s="255">
        <f t="shared" si="29"/>
        <v>1</v>
      </c>
    </row>
    <row r="54" spans="2:38" ht="29" x14ac:dyDescent="0.35">
      <c r="B54" s="299"/>
      <c r="C54" s="46"/>
      <c r="D54" s="292"/>
      <c r="E54" s="165" t="s">
        <v>265</v>
      </c>
      <c r="F54" s="171" t="s">
        <v>6</v>
      </c>
      <c r="G54" s="151">
        <f t="shared" ref="G54:S54" si="40">G161</f>
        <v>0.27135519653773732</v>
      </c>
      <c r="H54" s="151">
        <f t="shared" si="40"/>
        <v>0.26977479780205632</v>
      </c>
      <c r="I54" s="151">
        <f t="shared" si="40"/>
        <v>1.0079991936006452E-3</v>
      </c>
      <c r="J54" s="152">
        <f t="shared" si="40"/>
        <v>5.7239954208036629E-4</v>
      </c>
      <c r="K54" s="151">
        <f t="shared" si="40"/>
        <v>0.27135519653773732</v>
      </c>
      <c r="L54" s="151">
        <f t="shared" si="40"/>
        <v>0.26977479780205632</v>
      </c>
      <c r="M54" s="151">
        <f t="shared" si="40"/>
        <v>1.0079991936006452E-3</v>
      </c>
      <c r="N54" s="152">
        <f t="shared" si="40"/>
        <v>5.7239954208036629E-4</v>
      </c>
      <c r="O54" s="151">
        <f t="shared" si="40"/>
        <v>0.27135519653773732</v>
      </c>
      <c r="P54" s="151">
        <f t="shared" si="40"/>
        <v>0.26977479780205632</v>
      </c>
      <c r="Q54" s="151">
        <f t="shared" si="40"/>
        <v>1.0079991936006452E-3</v>
      </c>
      <c r="R54" s="152">
        <f t="shared" si="40"/>
        <v>5.7239954208036629E-4</v>
      </c>
      <c r="S54" s="151">
        <f t="shared" si="40"/>
        <v>0.27135519653773732</v>
      </c>
      <c r="T54" s="151">
        <f t="shared" ref="T54:Z54" si="41">T161</f>
        <v>0.26977479780205632</v>
      </c>
      <c r="U54" s="151">
        <f t="shared" si="41"/>
        <v>1.0079991936006452E-3</v>
      </c>
      <c r="V54" s="152">
        <f t="shared" si="41"/>
        <v>5.7239954208036629E-4</v>
      </c>
      <c r="W54" s="151">
        <f t="shared" si="41"/>
        <v>0.27135519653773732</v>
      </c>
      <c r="X54" s="151">
        <f t="shared" si="41"/>
        <v>0.26977479780205632</v>
      </c>
      <c r="Y54" s="151">
        <f t="shared" si="41"/>
        <v>1.0079991936006452E-3</v>
      </c>
      <c r="Z54" s="151">
        <f t="shared" si="41"/>
        <v>5.7239954208036629E-4</v>
      </c>
      <c r="AA54" s="151">
        <f>AA161</f>
        <v>0.27135519653773732</v>
      </c>
      <c r="AB54" s="151">
        <f t="shared" ref="AB54:AD54" si="42">AB161</f>
        <v>0.26977479780205632</v>
      </c>
      <c r="AC54" s="151">
        <f t="shared" si="42"/>
        <v>1.0079991936006452E-3</v>
      </c>
      <c r="AD54" s="151">
        <f t="shared" si="42"/>
        <v>5.7239954208036629E-4</v>
      </c>
      <c r="AE54" s="151">
        <f t="shared" si="33"/>
        <v>0.27135519653773732</v>
      </c>
      <c r="AF54" s="151">
        <f t="shared" si="34"/>
        <v>0.26977479780205632</v>
      </c>
      <c r="AG54" s="151">
        <f t="shared" si="35"/>
        <v>1.0079991936006452E-3</v>
      </c>
      <c r="AH54" s="151">
        <f t="shared" si="36"/>
        <v>5.7239954208036629E-4</v>
      </c>
      <c r="AI54" s="184"/>
      <c r="AJ54" s="215"/>
      <c r="AK54" s="255">
        <f t="shared" si="29"/>
        <v>1</v>
      </c>
    </row>
    <row r="55" spans="2:38" x14ac:dyDescent="0.35">
      <c r="B55" s="299"/>
      <c r="C55" s="46"/>
      <c r="D55" s="292"/>
      <c r="E55" s="165" t="s">
        <v>261</v>
      </c>
      <c r="F55" s="171" t="s">
        <v>6</v>
      </c>
      <c r="G55" s="151">
        <f t="shared" ref="G55:S55" si="43">G162</f>
        <v>0.27135519653773732</v>
      </c>
      <c r="H55" s="151">
        <f t="shared" si="43"/>
        <v>0.26977479780205632</v>
      </c>
      <c r="I55" s="151">
        <f t="shared" si="43"/>
        <v>1.0079991936006452E-3</v>
      </c>
      <c r="J55" s="152">
        <f t="shared" si="43"/>
        <v>5.7239954208036629E-4</v>
      </c>
      <c r="K55" s="151">
        <f t="shared" si="43"/>
        <v>0.27135519653773732</v>
      </c>
      <c r="L55" s="151">
        <f t="shared" si="43"/>
        <v>0.26977479780205632</v>
      </c>
      <c r="M55" s="151">
        <f t="shared" si="43"/>
        <v>1.0079991936006452E-3</v>
      </c>
      <c r="N55" s="152">
        <f t="shared" si="43"/>
        <v>5.7239954208036629E-4</v>
      </c>
      <c r="O55" s="151">
        <f t="shared" si="43"/>
        <v>0.27135519653773732</v>
      </c>
      <c r="P55" s="151">
        <f t="shared" si="43"/>
        <v>0.26977479780205632</v>
      </c>
      <c r="Q55" s="151">
        <f t="shared" si="43"/>
        <v>1.0079991936006452E-3</v>
      </c>
      <c r="R55" s="152">
        <f t="shared" si="43"/>
        <v>5.7239954208036629E-4</v>
      </c>
      <c r="S55" s="151">
        <f t="shared" si="43"/>
        <v>0.27135519653773732</v>
      </c>
      <c r="T55" s="151">
        <f t="shared" ref="T55:Z55" si="44">T162</f>
        <v>0.26977479780205632</v>
      </c>
      <c r="U55" s="151">
        <f t="shared" si="44"/>
        <v>1.0079991936006452E-3</v>
      </c>
      <c r="V55" s="152">
        <f t="shared" si="44"/>
        <v>5.7239954208036629E-4</v>
      </c>
      <c r="W55" s="151">
        <f t="shared" si="44"/>
        <v>0.27135519653773732</v>
      </c>
      <c r="X55" s="151">
        <f t="shared" si="44"/>
        <v>0.26977479780205632</v>
      </c>
      <c r="Y55" s="151">
        <f t="shared" si="44"/>
        <v>1.0079991936006452E-3</v>
      </c>
      <c r="Z55" s="151">
        <f t="shared" si="44"/>
        <v>5.7239954208036629E-4</v>
      </c>
      <c r="AA55" s="151" t="str">
        <f>AA162</f>
        <v>NA</v>
      </c>
      <c r="AB55" s="151" t="str">
        <f t="shared" ref="AB55:AD55" si="45">AB162</f>
        <v>NA</v>
      </c>
      <c r="AC55" s="151" t="str">
        <f t="shared" si="45"/>
        <v>NA</v>
      </c>
      <c r="AD55" s="151" t="str">
        <f t="shared" si="45"/>
        <v>NA</v>
      </c>
      <c r="AE55" s="151" t="str">
        <f t="shared" si="33"/>
        <v>NA</v>
      </c>
      <c r="AF55" s="151" t="str">
        <f t="shared" si="34"/>
        <v>NA</v>
      </c>
      <c r="AG55" s="151" t="str">
        <f t="shared" si="35"/>
        <v>NA</v>
      </c>
      <c r="AH55" s="151" t="str">
        <f t="shared" si="36"/>
        <v>NA</v>
      </c>
      <c r="AI55" s="184"/>
      <c r="AJ55" s="215"/>
      <c r="AK55" s="255" t="e">
        <f t="shared" si="29"/>
        <v>#VALUE!</v>
      </c>
    </row>
    <row r="56" spans="2:38" x14ac:dyDescent="0.35">
      <c r="B56" s="299"/>
      <c r="C56" s="46"/>
      <c r="D56" s="292"/>
      <c r="E56" s="165" t="s">
        <v>266</v>
      </c>
      <c r="F56" s="171" t="s">
        <v>6</v>
      </c>
      <c r="G56" s="151">
        <f t="shared" ref="G56:S56" si="46">G163</f>
        <v>0.27448379899248698</v>
      </c>
      <c r="H56" s="151">
        <f t="shared" si="46"/>
        <v>0.27112677265081075</v>
      </c>
      <c r="I56" s="151">
        <f t="shared" si="46"/>
        <v>1.0354627061855331E-4</v>
      </c>
      <c r="J56" s="152">
        <f t="shared" si="46"/>
        <v>3.2534800710577148E-3</v>
      </c>
      <c r="K56" s="151">
        <f t="shared" si="46"/>
        <v>0.27448379899248698</v>
      </c>
      <c r="L56" s="151">
        <f t="shared" si="46"/>
        <v>0.27112677265081075</v>
      </c>
      <c r="M56" s="151">
        <f t="shared" si="46"/>
        <v>1.0354627061855331E-4</v>
      </c>
      <c r="N56" s="152">
        <f t="shared" si="46"/>
        <v>3.2534800710577148E-3</v>
      </c>
      <c r="O56" s="151">
        <f t="shared" si="46"/>
        <v>0.27448379899248698</v>
      </c>
      <c r="P56" s="151">
        <f t="shared" si="46"/>
        <v>0.27112677265081075</v>
      </c>
      <c r="Q56" s="151">
        <f t="shared" si="46"/>
        <v>1.0354627061855331E-4</v>
      </c>
      <c r="R56" s="152">
        <f t="shared" si="46"/>
        <v>3.2534800710577148E-3</v>
      </c>
      <c r="S56" s="151">
        <f t="shared" si="46"/>
        <v>0.27448379899248698</v>
      </c>
      <c r="T56" s="151">
        <f t="shared" ref="T56:Z56" si="47">T163</f>
        <v>0.27112677265081075</v>
      </c>
      <c r="U56" s="151">
        <f t="shared" si="47"/>
        <v>1.0354627061855331E-4</v>
      </c>
      <c r="V56" s="152">
        <f t="shared" si="47"/>
        <v>3.2534800710577148E-3</v>
      </c>
      <c r="W56" s="151">
        <f t="shared" si="47"/>
        <v>0.27448379899248698</v>
      </c>
      <c r="X56" s="151">
        <f t="shared" si="47"/>
        <v>0.27112677265081075</v>
      </c>
      <c r="Y56" s="151">
        <f t="shared" si="47"/>
        <v>1.0354627061855331E-4</v>
      </c>
      <c r="Z56" s="151">
        <f t="shared" si="47"/>
        <v>3.2534800710577148E-3</v>
      </c>
      <c r="AA56" s="151">
        <f>AA163</f>
        <v>0.27448379899248698</v>
      </c>
      <c r="AB56" s="151">
        <f t="shared" ref="AB56:AD56" si="48">AB163</f>
        <v>0.27112677265081075</v>
      </c>
      <c r="AC56" s="151">
        <f t="shared" si="48"/>
        <v>1.0354627061855331E-4</v>
      </c>
      <c r="AD56" s="151">
        <f t="shared" si="48"/>
        <v>3.2534800710577148E-3</v>
      </c>
      <c r="AE56" s="151">
        <f t="shared" si="33"/>
        <v>0.27448379899248698</v>
      </c>
      <c r="AF56" s="151">
        <f t="shared" si="34"/>
        <v>0.27112677265081075</v>
      </c>
      <c r="AG56" s="151">
        <f t="shared" si="35"/>
        <v>1.0354627061855331E-4</v>
      </c>
      <c r="AH56" s="151">
        <f t="shared" si="36"/>
        <v>3.2534800710577148E-3</v>
      </c>
      <c r="AI56" s="184"/>
      <c r="AJ56" s="215"/>
      <c r="AK56" s="255">
        <f t="shared" si="29"/>
        <v>1</v>
      </c>
    </row>
    <row r="57" spans="2:38" x14ac:dyDescent="0.35">
      <c r="B57" s="299"/>
      <c r="C57" s="47"/>
      <c r="D57" s="292"/>
      <c r="E57" s="166" t="s">
        <v>186</v>
      </c>
      <c r="F57" s="34" t="s">
        <v>7</v>
      </c>
      <c r="G57" s="35">
        <v>0.27651999999999999</v>
      </c>
      <c r="H57" s="35">
        <v>0.25358999999999998</v>
      </c>
      <c r="I57" s="35">
        <v>2.7999999999999998E-4</v>
      </c>
      <c r="J57" s="36">
        <v>2.265E-2</v>
      </c>
      <c r="K57" s="35">
        <v>0.25675999999999999</v>
      </c>
      <c r="L57" s="35">
        <v>0.25358999999999998</v>
      </c>
      <c r="M57" s="35">
        <v>2.7E-4</v>
      </c>
      <c r="N57" s="36">
        <v>2.8999999999999998E-3</v>
      </c>
      <c r="O57" s="35">
        <v>0.25672</v>
      </c>
      <c r="P57" s="35">
        <v>0.25358999999999998</v>
      </c>
      <c r="Q57" s="35">
        <v>2.5999999999999998E-4</v>
      </c>
      <c r="R57" s="36">
        <v>2.8600000000000001E-3</v>
      </c>
      <c r="S57" s="35">
        <f>[2]Fuels!E$85</f>
        <v>0.25679000000000002</v>
      </c>
      <c r="T57" s="35">
        <f>[2]Fuels!F$85</f>
        <v>0.25358999999999998</v>
      </c>
      <c r="U57" s="35">
        <f>[2]Fuels!G$85</f>
        <v>2.5999999999999998E-4</v>
      </c>
      <c r="V57" s="36">
        <f>[2]Fuels!H$85</f>
        <v>2.9399999999999999E-3</v>
      </c>
      <c r="W57" s="35">
        <f>[3]Fuels!E86</f>
        <v>0.25678999999999996</v>
      </c>
      <c r="X57" s="35">
        <f>[3]Fuels!F86</f>
        <v>0.25358999999999998</v>
      </c>
      <c r="Y57" s="35">
        <f>[3]Fuels!G86</f>
        <v>2.5999999999999998E-4</v>
      </c>
      <c r="Z57" s="36">
        <f>[3]Fuels!H86</f>
        <v>2.9399999999999999E-3</v>
      </c>
      <c r="AA57" s="35">
        <f>[4]Fuels!D$86</f>
        <v>0.25649562953020133</v>
      </c>
      <c r="AB57" s="35">
        <f>[4]Fuels!E$86</f>
        <v>0.25358999999999998</v>
      </c>
      <c r="AC57" s="35">
        <f>[4]Fuels!F$86</f>
        <v>2.9119999999999998E-4</v>
      </c>
      <c r="AD57" s="35">
        <f>[4]Fuels!G$86</f>
        <v>2.6144295302013422E-3</v>
      </c>
      <c r="AE57" s="35">
        <f>[5]Fuels!D86</f>
        <v>0.25649</v>
      </c>
      <c r="AF57" s="35">
        <f>[5]Fuels!E86</f>
        <v>0.25358999999999998</v>
      </c>
      <c r="AG57" s="35">
        <f>[5]Fuels!F86</f>
        <v>2.9E-4</v>
      </c>
      <c r="AH57" s="35">
        <f>[5]Fuels!G86</f>
        <v>2.6099999999999999E-3</v>
      </c>
      <c r="AI57" s="134">
        <v>0.32700000000000001</v>
      </c>
      <c r="AJ57" s="215"/>
      <c r="AK57" s="255">
        <f t="shared" si="29"/>
        <v>0.99997805213986823</v>
      </c>
    </row>
    <row r="58" spans="2:38" ht="14.9" customHeight="1" x14ac:dyDescent="0.35">
      <c r="B58" s="299"/>
      <c r="C58" s="48" t="s">
        <v>19</v>
      </c>
      <c r="D58" s="291" t="s">
        <v>197</v>
      </c>
      <c r="E58" s="165" t="s">
        <v>186</v>
      </c>
      <c r="F58" s="37" t="s">
        <v>4</v>
      </c>
      <c r="G58" s="38">
        <v>3002.28</v>
      </c>
      <c r="H58" s="38">
        <v>2983.62</v>
      </c>
      <c r="I58" s="38">
        <v>9.4499999999999993</v>
      </c>
      <c r="J58" s="39">
        <v>9.2200000000000006</v>
      </c>
      <c r="K58" s="38">
        <v>2997.5</v>
      </c>
      <c r="L58" s="38">
        <v>2979.53</v>
      </c>
      <c r="M58" s="38">
        <v>9.3699999999999992</v>
      </c>
      <c r="N58" s="39">
        <v>8.6</v>
      </c>
      <c r="O58" s="38">
        <v>2942.05</v>
      </c>
      <c r="P58" s="38">
        <v>2924.82</v>
      </c>
      <c r="Q58" s="38">
        <v>9.08</v>
      </c>
      <c r="R58" s="39">
        <v>8.16</v>
      </c>
      <c r="S58" s="38">
        <f>[2]Fuels!E$94</f>
        <v>2947.62</v>
      </c>
      <c r="T58" s="38">
        <f>[2]Fuels!F$94</f>
        <v>2929.08</v>
      </c>
      <c r="U58" s="38">
        <f>[2]Fuels!G$94</f>
        <v>9.68</v>
      </c>
      <c r="V58" s="39">
        <f>[2]Fuels!H$94</f>
        <v>8.8699999999999992</v>
      </c>
      <c r="W58" s="38">
        <f>[3]Fuels!E95</f>
        <v>2903.08</v>
      </c>
      <c r="X58" s="38">
        <f>[3]Fuels!F95</f>
        <v>2884.53</v>
      </c>
      <c r="Y58" s="38">
        <f>[3]Fuels!G95</f>
        <v>9.68</v>
      </c>
      <c r="Z58" s="39">
        <f>[3]Fuels!H95</f>
        <v>8.8699999999999992</v>
      </c>
      <c r="AA58" s="38">
        <f>[4]Fuels!D95</f>
        <v>2806.6593516778526</v>
      </c>
      <c r="AB58" s="38">
        <f>[4]Fuels!E95</f>
        <v>2787.93</v>
      </c>
      <c r="AC58" s="38">
        <f>[4]Fuels!F95</f>
        <v>10.841600000000001</v>
      </c>
      <c r="AD58" s="39">
        <f>[4]Fuels!G95</f>
        <v>7.8877516778523482</v>
      </c>
      <c r="AE58" s="38">
        <f>[5]Fuels!D95</f>
        <v>2778.5293499999998</v>
      </c>
      <c r="AF58" s="38">
        <f>[5]Fuels!E95</f>
        <v>2759.8</v>
      </c>
      <c r="AG58" s="38">
        <f>[5]Fuels!F95</f>
        <v>10.8416</v>
      </c>
      <c r="AH58" s="38">
        <f>[5]Fuels!G95</f>
        <v>7.8877499999999996</v>
      </c>
      <c r="AI58" s="185"/>
      <c r="AJ58" s="215"/>
      <c r="AK58" s="255">
        <f t="shared" si="29"/>
        <v>0.98997740795973821</v>
      </c>
      <c r="AL58" s="3"/>
    </row>
    <row r="59" spans="2:38" x14ac:dyDescent="0.35">
      <c r="B59" s="299"/>
      <c r="C59" s="46"/>
      <c r="D59" s="292"/>
      <c r="E59" s="165" t="s">
        <v>186</v>
      </c>
      <c r="F59" s="29" t="s">
        <v>5</v>
      </c>
      <c r="G59" s="32">
        <v>2.2030699999999999</v>
      </c>
      <c r="H59" s="32">
        <v>2.1894300000000002</v>
      </c>
      <c r="I59" s="32">
        <v>6.8999999999999999E-3</v>
      </c>
      <c r="J59" s="33">
        <v>6.7400000000000003E-3</v>
      </c>
      <c r="K59" s="32">
        <v>2.2090399999999999</v>
      </c>
      <c r="L59" s="32">
        <v>2.1958500000000001</v>
      </c>
      <c r="M59" s="32">
        <v>6.8799999999999998E-3</v>
      </c>
      <c r="N59" s="32">
        <v>6.3099999999999996E-3</v>
      </c>
      <c r="O59" s="143">
        <v>2.1680199999999998</v>
      </c>
      <c r="P59" s="32">
        <v>2.1553200000000001</v>
      </c>
      <c r="Q59" s="32">
        <v>6.6899999999999998E-3</v>
      </c>
      <c r="R59" s="33">
        <v>6.0099999999999997E-3</v>
      </c>
      <c r="S59" s="183">
        <f>[2]Fuels!E$95</f>
        <v>2.1935199999999999</v>
      </c>
      <c r="T59" s="183">
        <f>[2]Fuels!F$95</f>
        <v>2.1797200000000001</v>
      </c>
      <c r="U59" s="183">
        <f>[2]Fuels!G$95</f>
        <v>7.1999999999999998E-3</v>
      </c>
      <c r="V59" s="33">
        <f>[2]Fuels!H$95</f>
        <v>6.6E-3</v>
      </c>
      <c r="W59" s="143">
        <f>[3]Fuels!E96</f>
        <v>2.1618500000000003</v>
      </c>
      <c r="X59" s="32">
        <f>[3]Fuels!F96</f>
        <v>2.14805</v>
      </c>
      <c r="Y59" s="32">
        <f>[3]Fuels!G96</f>
        <v>7.1999999999999998E-3</v>
      </c>
      <c r="Z59" s="33">
        <f>[3]Fuels!H96</f>
        <v>6.6E-3</v>
      </c>
      <c r="AA59" s="143">
        <f>[4]Fuels!D96</f>
        <v>2.0974731275167788</v>
      </c>
      <c r="AB59" s="32">
        <f>[4]Fuels!E96</f>
        <v>2.0835400000000002</v>
      </c>
      <c r="AC59" s="32">
        <f>[4]Fuels!F96</f>
        <v>8.064E-3</v>
      </c>
      <c r="AD59" s="33">
        <f>[4]Fuels!G96</f>
        <v>5.8691275167785236E-3</v>
      </c>
      <c r="AE59" s="143">
        <f>[5]Fuels!D96</f>
        <v>2.0844</v>
      </c>
      <c r="AF59" s="32">
        <f>[5]Fuels!E96</f>
        <v>2.0704699999999998</v>
      </c>
      <c r="AG59" s="32">
        <f>[5]Fuels!F96</f>
        <v>8.0599999999999995E-3</v>
      </c>
      <c r="AH59" s="33">
        <f>[5]Fuels!G96</f>
        <v>5.8700000000000002E-3</v>
      </c>
      <c r="AI59" s="184"/>
      <c r="AJ59" s="215"/>
      <c r="AK59" s="255">
        <f t="shared" si="29"/>
        <v>0.99376720142667274</v>
      </c>
    </row>
    <row r="60" spans="2:38" x14ac:dyDescent="0.35">
      <c r="B60" s="299"/>
      <c r="C60" s="46"/>
      <c r="D60" s="292"/>
      <c r="E60" s="165" t="s">
        <v>186</v>
      </c>
      <c r="F60" s="70" t="s">
        <v>6</v>
      </c>
      <c r="G60" s="143">
        <v>0.24607000000000001</v>
      </c>
      <c r="H60" s="32">
        <v>0.24457000000000001</v>
      </c>
      <c r="I60" s="32">
        <v>7.6000000000000004E-4</v>
      </c>
      <c r="J60" s="32">
        <v>7.3999999999999999E-4</v>
      </c>
      <c r="K60" s="143">
        <v>0.24603</v>
      </c>
      <c r="L60" s="32">
        <v>0.24457999999999999</v>
      </c>
      <c r="M60" s="32">
        <v>7.5000000000000002E-4</v>
      </c>
      <c r="N60" s="32">
        <v>6.8999999999999997E-4</v>
      </c>
      <c r="O60" s="143">
        <v>0.24163999999999999</v>
      </c>
      <c r="P60" s="32">
        <v>0.24021999999999999</v>
      </c>
      <c r="Q60" s="32">
        <v>7.5000000000000002E-4</v>
      </c>
      <c r="R60" s="32">
        <v>6.7000000000000002E-4</v>
      </c>
      <c r="S60" s="143">
        <f>[2]Fuels!E$96</f>
        <v>0.24227000000000001</v>
      </c>
      <c r="T60" s="32">
        <f>[2]Fuels!F$96</f>
        <v>0.24074999999999999</v>
      </c>
      <c r="U60" s="32">
        <f>[2]Fuels!G$96</f>
        <v>8.0000000000000004E-4</v>
      </c>
      <c r="V60" s="32">
        <f>[2]Fuels!H$96</f>
        <v>7.2999999999999996E-4</v>
      </c>
      <c r="W60" s="143">
        <f>[3]Fuels!E97</f>
        <v>0.23961000000000002</v>
      </c>
      <c r="X60" s="32">
        <f>[3]Fuels!F97</f>
        <v>0.23808000000000001</v>
      </c>
      <c r="Y60" s="32">
        <f>[3]Fuels!G97</f>
        <v>8.0000000000000004E-4</v>
      </c>
      <c r="Z60" s="32">
        <f>[3]Fuels!H97</f>
        <v>7.2999999999999996E-4</v>
      </c>
      <c r="AA60" s="143">
        <f>[4]Fuels!D97</f>
        <v>0.23396516107382551</v>
      </c>
      <c r="AB60" s="32">
        <f>[4]Fuels!E97</f>
        <v>0.23241999999999999</v>
      </c>
      <c r="AC60" s="32">
        <f>[4]Fuels!F97</f>
        <v>8.9600000000000009E-4</v>
      </c>
      <c r="AD60" s="32">
        <f>[4]Fuels!G97</f>
        <v>6.4916107382550331E-4</v>
      </c>
      <c r="AE60" s="143">
        <f>[5]Fuels!D97</f>
        <v>0.2324</v>
      </c>
      <c r="AF60" s="32">
        <f>[5]Fuels!E97</f>
        <v>0.23085</v>
      </c>
      <c r="AG60" s="32">
        <f>[5]Fuels!F97</f>
        <v>8.9999999999999998E-4</v>
      </c>
      <c r="AH60" s="33">
        <f>[5]Fuels!G97</f>
        <v>6.4999999999999997E-4</v>
      </c>
      <c r="AI60" s="184"/>
      <c r="AJ60" s="215"/>
      <c r="AK60" s="255">
        <f t="shared" si="29"/>
        <v>0.99331028146822409</v>
      </c>
    </row>
    <row r="61" spans="2:38" x14ac:dyDescent="0.35">
      <c r="B61" s="299"/>
      <c r="C61" s="147"/>
      <c r="D61" s="293"/>
      <c r="E61" s="166" t="s">
        <v>186</v>
      </c>
      <c r="F61" s="141" t="s">
        <v>7</v>
      </c>
      <c r="G61" s="144">
        <v>0.23377000000000001</v>
      </c>
      <c r="H61" s="142">
        <v>0.23233999999999999</v>
      </c>
      <c r="I61" s="142">
        <v>7.2000000000000005E-4</v>
      </c>
      <c r="J61" s="142">
        <v>6.9999999999999999E-4</v>
      </c>
      <c r="K61" s="144">
        <v>0.23372999999999999</v>
      </c>
      <c r="L61" s="142">
        <v>0.23235</v>
      </c>
      <c r="M61" s="142">
        <v>7.2000000000000005E-4</v>
      </c>
      <c r="N61" s="142">
        <v>6.6E-4</v>
      </c>
      <c r="O61" s="144">
        <v>0.22919999999999999</v>
      </c>
      <c r="P61" s="142">
        <v>0.22786000000000001</v>
      </c>
      <c r="Q61" s="142">
        <v>7.1000000000000002E-4</v>
      </c>
      <c r="R61" s="142">
        <v>6.4000000000000005E-4</v>
      </c>
      <c r="S61" s="143">
        <f>[2]Fuels!E$97</f>
        <v>0.2298</v>
      </c>
      <c r="T61" s="32">
        <f>[2]Fuels!F$97</f>
        <v>0.22836000000000001</v>
      </c>
      <c r="U61" s="32">
        <f>[2]Fuels!G$97</f>
        <v>7.5000000000000002E-4</v>
      </c>
      <c r="V61" s="142">
        <f>[2]Fuels!H$97</f>
        <v>6.8999999999999997E-4</v>
      </c>
      <c r="W61" s="144">
        <f>[3]Fuels!E98</f>
        <v>0.22719</v>
      </c>
      <c r="X61" s="142">
        <f>[3]Fuels!F98</f>
        <v>0.22575000000000001</v>
      </c>
      <c r="Y61" s="142">
        <f>[3]Fuels!G98</f>
        <v>7.5000000000000002E-4</v>
      </c>
      <c r="Z61" s="142">
        <f>[3]Fuels!H98</f>
        <v>6.8999999999999997E-4</v>
      </c>
      <c r="AA61" s="144">
        <f>[4]Fuels!D98</f>
        <v>0.22166359060402685</v>
      </c>
      <c r="AB61" s="142">
        <f>[4]Fuels!E98</f>
        <v>0.22020999999999999</v>
      </c>
      <c r="AC61" s="142">
        <f>[4]Fuels!F98</f>
        <v>8.4000000000000014E-4</v>
      </c>
      <c r="AD61" s="142">
        <f>[4]Fuels!G98</f>
        <v>6.1359060402684559E-4</v>
      </c>
      <c r="AE61" s="144">
        <f>[5]Fuels!D98</f>
        <v>0.22012999999999999</v>
      </c>
      <c r="AF61" s="142">
        <f>[5]Fuels!E98</f>
        <v>0.21868000000000001</v>
      </c>
      <c r="AG61" s="142">
        <f>[5]Fuels!F98</f>
        <v>8.4000000000000003E-4</v>
      </c>
      <c r="AH61" s="272">
        <f>[5]Fuels!G98</f>
        <v>6.0999999999999997E-4</v>
      </c>
      <c r="AI61" s="134">
        <v>0.32700000000000001</v>
      </c>
      <c r="AJ61" s="215"/>
      <c r="AK61" s="255">
        <f t="shared" si="29"/>
        <v>0.99308145013870852</v>
      </c>
      <c r="AL61" s="3"/>
    </row>
    <row r="62" spans="2:38" x14ac:dyDescent="0.35">
      <c r="B62" s="137"/>
      <c r="C62" s="46" t="s">
        <v>20</v>
      </c>
      <c r="D62" s="291" t="s">
        <v>204</v>
      </c>
      <c r="E62" s="165" t="s">
        <v>186</v>
      </c>
      <c r="F62" s="37" t="s">
        <v>4</v>
      </c>
      <c r="G62" s="145">
        <v>3153.66</v>
      </c>
      <c r="H62" s="139">
        <v>3135</v>
      </c>
      <c r="I62" s="139">
        <v>9.4499999999999993</v>
      </c>
      <c r="J62" s="139">
        <v>9.2200000000000006</v>
      </c>
      <c r="K62" s="145">
        <v>3152.96</v>
      </c>
      <c r="L62" s="139">
        <v>3135</v>
      </c>
      <c r="M62" s="139">
        <v>9.3699999999999992</v>
      </c>
      <c r="N62" s="139">
        <v>8.6</v>
      </c>
      <c r="O62" s="145">
        <v>3152.58</v>
      </c>
      <c r="P62" s="139">
        <v>3135</v>
      </c>
      <c r="Q62" s="139">
        <v>9.26</v>
      </c>
      <c r="R62" s="221">
        <v>8.32</v>
      </c>
      <c r="S62" s="219">
        <f>[2]Fuels!E$98</f>
        <v>3153.9</v>
      </c>
      <c r="T62" s="220">
        <f>[2]Fuels!F$98</f>
        <v>3135</v>
      </c>
      <c r="U62" s="220">
        <f>[2]Fuels!G$98</f>
        <v>9.86</v>
      </c>
      <c r="V62" s="221">
        <f>[2]Fuels!H$98</f>
        <v>9.0399999999999991</v>
      </c>
      <c r="W62" s="145">
        <f>[3]Fuels!E99</f>
        <v>3153.9</v>
      </c>
      <c r="X62" s="139">
        <f>[3]Fuels!F99</f>
        <v>3135</v>
      </c>
      <c r="Y62" s="139">
        <f>[3]Fuels!G99</f>
        <v>9.86</v>
      </c>
      <c r="Z62" s="139">
        <f>[3]Fuels!H99</f>
        <v>9.0399999999999991</v>
      </c>
      <c r="AA62" s="145">
        <f>[4]Fuels!D99</f>
        <v>3154.0821261744968</v>
      </c>
      <c r="AB62" s="139">
        <f>[4]Fuels!E99</f>
        <v>3135</v>
      </c>
      <c r="AC62" s="139">
        <f>[4]Fuels!F99</f>
        <v>11.043200000000001</v>
      </c>
      <c r="AD62" s="139">
        <f>[4]Fuels!G99</f>
        <v>8.0389261744966429</v>
      </c>
      <c r="AE62" s="145">
        <f>[5]Fuels!D99</f>
        <v>3154.0821299999998</v>
      </c>
      <c r="AF62" s="221">
        <f>[5]Fuels!E99</f>
        <v>3135</v>
      </c>
      <c r="AG62" s="139">
        <f>[5]Fuels!F99</f>
        <v>11.043200000000001</v>
      </c>
      <c r="AH62" s="273">
        <f>[5]Fuels!G99</f>
        <v>8.0389300000000006</v>
      </c>
      <c r="AI62" s="186"/>
      <c r="AJ62" s="215"/>
      <c r="AK62" s="255">
        <f t="shared" si="29"/>
        <v>1.0000000012128736</v>
      </c>
      <c r="AL62" s="3"/>
    </row>
    <row r="63" spans="2:38" x14ac:dyDescent="0.35">
      <c r="B63" s="137"/>
      <c r="C63" s="46"/>
      <c r="D63" s="292"/>
      <c r="E63" s="165" t="s">
        <v>186</v>
      </c>
      <c r="F63" s="29" t="s">
        <v>5</v>
      </c>
      <c r="G63" s="143">
        <v>2.30531</v>
      </c>
      <c r="H63" s="32">
        <v>2.2916699999999999</v>
      </c>
      <c r="I63" s="32">
        <v>6.8999999999999999E-3</v>
      </c>
      <c r="J63" s="32">
        <v>6.7400000000000003E-3</v>
      </c>
      <c r="K63" s="143">
        <v>2.3149500000000001</v>
      </c>
      <c r="L63" s="32">
        <v>2.3017599999999998</v>
      </c>
      <c r="M63" s="32">
        <v>6.8799999999999998E-3</v>
      </c>
      <c r="N63" s="32">
        <v>6.3099999999999996E-3</v>
      </c>
      <c r="O63" s="143">
        <v>2.31467</v>
      </c>
      <c r="P63" s="32">
        <v>2.3017599999999998</v>
      </c>
      <c r="Q63" s="32">
        <v>6.7999999999999996E-3</v>
      </c>
      <c r="R63" s="33">
        <v>6.11E-3</v>
      </c>
      <c r="S63" s="32">
        <f>[2]Fuels!E$99</f>
        <v>2.33969</v>
      </c>
      <c r="T63" s="32">
        <f>[2]Fuels!F$99</f>
        <v>2.3256700000000001</v>
      </c>
      <c r="U63" s="32">
        <f>[2]Fuels!G$99</f>
        <v>7.3200000000000001E-3</v>
      </c>
      <c r="V63" s="33">
        <f>[2]Fuels!H$99</f>
        <v>6.7099999999999998E-3</v>
      </c>
      <c r="W63" s="143">
        <f>[3]Fuels!E100</f>
        <v>2.3397000000000001</v>
      </c>
      <c r="X63" s="32">
        <f>[3]Fuels!F100</f>
        <v>2.3256700000000001</v>
      </c>
      <c r="Y63" s="139">
        <f>[3]Fuels!G100</f>
        <v>7.3200000000000001E-3</v>
      </c>
      <c r="Z63" s="139">
        <f>[3]Fuels!H100</f>
        <v>6.7099999999999998E-3</v>
      </c>
      <c r="AA63" s="145">
        <f>[4]Fuels!D100</f>
        <v>2.3450253463087245</v>
      </c>
      <c r="AB63" s="32">
        <f>[4]Fuels!E100</f>
        <v>2.3308599999999999</v>
      </c>
      <c r="AC63" s="139">
        <f>[4]Fuels!F100</f>
        <v>8.1984000000000015E-3</v>
      </c>
      <c r="AD63" s="139">
        <f>[4]Fuels!G100</f>
        <v>5.966946308724832E-3</v>
      </c>
      <c r="AE63" s="145">
        <f>[5]Fuels!D100</f>
        <v>2.35372</v>
      </c>
      <c r="AF63" s="139">
        <f>[5]Fuels!E100</f>
        <v>2.33955</v>
      </c>
      <c r="AG63" s="139">
        <f>[5]Fuels!F100</f>
        <v>8.2000000000000007E-3</v>
      </c>
      <c r="AH63" s="140">
        <f>[5]Fuels!G100</f>
        <v>5.9699999999999996E-3</v>
      </c>
      <c r="AI63" s="135"/>
      <c r="AJ63" s="215"/>
      <c r="AK63" s="255">
        <f t="shared" si="29"/>
        <v>1.0037077013708877</v>
      </c>
    </row>
    <row r="64" spans="2:38" x14ac:dyDescent="0.35">
      <c r="B64" s="137"/>
      <c r="C64" s="46"/>
      <c r="D64" s="292"/>
      <c r="E64" s="165" t="s">
        <v>187</v>
      </c>
      <c r="F64" s="172" t="s">
        <v>6</v>
      </c>
      <c r="G64" s="158">
        <f>AVERAGE(G181:G185)</f>
        <v>0.25611697982765103</v>
      </c>
      <c r="H64" s="151">
        <f t="shared" ref="H64:Z64" si="49">AVERAGE(H181:H185)</f>
        <v>0.25248075574876844</v>
      </c>
      <c r="I64" s="151">
        <f t="shared" si="49"/>
        <v>2.4846032169416506E-3</v>
      </c>
      <c r="J64" s="152">
        <f t="shared" si="49"/>
        <v>1.151620861940912E-3</v>
      </c>
      <c r="K64" s="151">
        <f t="shared" si="49"/>
        <v>0.25633002985894343</v>
      </c>
      <c r="L64" s="151">
        <f t="shared" si="49"/>
        <v>0.25277181598338094</v>
      </c>
      <c r="M64" s="151">
        <f t="shared" si="49"/>
        <v>2.4023321479234487E-3</v>
      </c>
      <c r="N64" s="151">
        <f t="shared" si="49"/>
        <v>1.1558817276390485E-3</v>
      </c>
      <c r="O64" s="158">
        <f t="shared" si="49"/>
        <v>0.25619982717851875</v>
      </c>
      <c r="P64" s="151">
        <f t="shared" si="49"/>
        <v>0.25275200388357932</v>
      </c>
      <c r="Q64" s="151">
        <f t="shared" si="49"/>
        <v>2.2816472994076284E-3</v>
      </c>
      <c r="R64" s="151">
        <f t="shared" si="49"/>
        <v>1.1661759955318579E-3</v>
      </c>
      <c r="S64" s="158">
        <f t="shared" si="49"/>
        <v>0.25630251445955549</v>
      </c>
      <c r="T64" s="151">
        <f t="shared" si="49"/>
        <v>0.25289444741296541</v>
      </c>
      <c r="U64" s="151">
        <f t="shared" si="49"/>
        <v>2.2363341689552265E-3</v>
      </c>
      <c r="V64" s="151">
        <f t="shared" si="49"/>
        <v>1.1717328776348636E-3</v>
      </c>
      <c r="W64" s="158">
        <f t="shared" si="49"/>
        <v>0.25641736051317171</v>
      </c>
      <c r="X64" s="151">
        <f t="shared" si="49"/>
        <v>0.25305405231991984</v>
      </c>
      <c r="Y64" s="151">
        <f t="shared" si="49"/>
        <v>2.1663951009533618E-3</v>
      </c>
      <c r="Z64" s="151">
        <f t="shared" si="49"/>
        <v>1.196913092298511E-3</v>
      </c>
      <c r="AA64" s="158">
        <f>AVERAGE(AA181:AA185)</f>
        <v>0.2556158472968586</v>
      </c>
      <c r="AB64" s="151">
        <f t="shared" ref="AB64:AD64" si="50">AVERAGE(AB181:AB185)</f>
        <v>0.25276467295984406</v>
      </c>
      <c r="AC64" s="151">
        <f t="shared" si="50"/>
        <v>1.6153314505124253E-3</v>
      </c>
      <c r="AD64" s="151">
        <f t="shared" si="50"/>
        <v>1.2358428865021126E-3</v>
      </c>
      <c r="AE64" s="158">
        <f t="shared" ref="AE64" si="51">AA64</f>
        <v>0.2556158472968586</v>
      </c>
      <c r="AF64" s="151">
        <f t="shared" ref="AF64" si="52">AB64</f>
        <v>0.25276467295984406</v>
      </c>
      <c r="AG64" s="151">
        <f t="shared" ref="AG64" si="53">AC64</f>
        <v>1.6153314505124253E-3</v>
      </c>
      <c r="AH64" s="151">
        <f t="shared" ref="AH64" si="54">AD64</f>
        <v>1.2358428865021126E-3</v>
      </c>
      <c r="AI64" s="135"/>
      <c r="AJ64" s="216"/>
      <c r="AK64" s="255">
        <f t="shared" si="29"/>
        <v>1</v>
      </c>
    </row>
    <row r="65" spans="2:37" x14ac:dyDescent="0.35">
      <c r="B65" s="137"/>
      <c r="C65" s="46"/>
      <c r="D65" s="292"/>
      <c r="E65" s="165" t="s">
        <v>186</v>
      </c>
      <c r="F65" s="70" t="s">
        <v>7</v>
      </c>
      <c r="G65" s="143">
        <v>0.24082000000000001</v>
      </c>
      <c r="H65" s="32">
        <v>0.23938999999999999</v>
      </c>
      <c r="I65" s="32">
        <v>7.2000000000000005E-4</v>
      </c>
      <c r="J65" s="32">
        <v>6.9999999999999999E-4</v>
      </c>
      <c r="K65" s="143">
        <v>0.24099000000000001</v>
      </c>
      <c r="L65" s="32">
        <v>0.23960999999999999</v>
      </c>
      <c r="M65" s="32">
        <v>7.2000000000000005E-4</v>
      </c>
      <c r="N65" s="32">
        <v>6.6E-4</v>
      </c>
      <c r="O65" s="143">
        <v>0.2412</v>
      </c>
      <c r="P65" s="32">
        <v>0.23985999999999999</v>
      </c>
      <c r="Q65" s="32">
        <v>7.1000000000000002E-4</v>
      </c>
      <c r="R65" s="33">
        <v>6.4000000000000005E-4</v>
      </c>
      <c r="S65" s="32">
        <f>[2]Fuels!E$101</f>
        <v>0.24157999999999999</v>
      </c>
      <c r="T65" s="32">
        <f>[2]Fuels!F$101</f>
        <v>0.24013000000000001</v>
      </c>
      <c r="U65" s="32">
        <f>[2]Fuels!G$101</f>
        <v>7.6000000000000004E-4</v>
      </c>
      <c r="V65" s="33">
        <f>[2]Fuels!H$101</f>
        <v>6.8999999999999997E-4</v>
      </c>
      <c r="W65" s="143">
        <f>[3]Fuels!E102</f>
        <v>0.24156</v>
      </c>
      <c r="X65" s="32">
        <f>[3]Fuels!F102</f>
        <v>0.24010999999999999</v>
      </c>
      <c r="Y65" s="32">
        <f>[3]Fuels!G102</f>
        <v>7.6000000000000004E-4</v>
      </c>
      <c r="Z65" s="32">
        <f>[3]Fuels!H102</f>
        <v>6.8999999999999997E-4</v>
      </c>
      <c r="AA65" s="143">
        <f>[4]Fuels!D102</f>
        <v>0.24171479060402684</v>
      </c>
      <c r="AB65" s="32">
        <f>[4]Fuels!E102</f>
        <v>0.24024999999999999</v>
      </c>
      <c r="AC65" s="32">
        <f>[4]Fuels!F102</f>
        <v>8.5120000000000009E-4</v>
      </c>
      <c r="AD65" s="32">
        <f>[4]Fuels!G102</f>
        <v>6.1359060402684559E-4</v>
      </c>
      <c r="AE65" s="143">
        <f>[5]Fuels!D102</f>
        <v>0.24185999999999999</v>
      </c>
      <c r="AF65" s="32">
        <f>[5]Fuels!E102</f>
        <v>0.2404</v>
      </c>
      <c r="AG65" s="32">
        <f>[5]Fuels!F102</f>
        <v>8.4999999999999995E-4</v>
      </c>
      <c r="AH65" s="33">
        <f>[5]Fuels!G102</f>
        <v>6.0999999999999997E-4</v>
      </c>
      <c r="AI65" s="135"/>
      <c r="AJ65" s="215"/>
      <c r="AK65" s="255">
        <f t="shared" si="29"/>
        <v>1.0006007468372551</v>
      </c>
    </row>
    <row r="66" spans="2:37" x14ac:dyDescent="0.35">
      <c r="B66" s="25"/>
      <c r="C66" s="26"/>
      <c r="D66" s="40"/>
      <c r="E66" s="40"/>
      <c r="F66" s="27"/>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66"/>
      <c r="AJ66" s="215"/>
      <c r="AK66" s="255" t="e">
        <f t="shared" si="29"/>
        <v>#DIV/0!</v>
      </c>
    </row>
    <row r="67" spans="2:37" x14ac:dyDescent="0.35">
      <c r="B67" s="294" t="s">
        <v>21</v>
      </c>
      <c r="C67" s="148" t="s">
        <v>22</v>
      </c>
      <c r="D67" s="295" t="s">
        <v>158</v>
      </c>
      <c r="E67" s="167" t="s">
        <v>186</v>
      </c>
      <c r="F67" s="14" t="s">
        <v>4</v>
      </c>
      <c r="G67" s="50">
        <v>2881.65</v>
      </c>
      <c r="H67" s="15">
        <v>2630.61</v>
      </c>
      <c r="I67" s="15">
        <v>214.41</v>
      </c>
      <c r="J67" s="16">
        <v>36.630000000000003</v>
      </c>
      <c r="K67" s="15">
        <v>2744.72</v>
      </c>
      <c r="L67" s="15">
        <v>2505.61</v>
      </c>
      <c r="M67" s="15">
        <v>204.22</v>
      </c>
      <c r="N67" s="16">
        <v>34.89</v>
      </c>
      <c r="O67" s="15">
        <v>2883.26</v>
      </c>
      <c r="P67" s="15">
        <v>2632</v>
      </c>
      <c r="Q67" s="15">
        <v>214.6</v>
      </c>
      <c r="R67" s="15">
        <v>36.659999999999997</v>
      </c>
      <c r="S67" s="252">
        <f>[2]Fuels!E$135</f>
        <v>2883.26</v>
      </c>
      <c r="T67" s="15">
        <f>[2]Fuels!F$135</f>
        <v>2632</v>
      </c>
      <c r="U67" s="15">
        <f>[2]Fuels!G$135</f>
        <v>214.6</v>
      </c>
      <c r="V67" s="15">
        <f>[2]Fuels!H$135</f>
        <v>36.659999999999997</v>
      </c>
      <c r="W67" s="252">
        <f>[3]Fuels!E137</f>
        <v>2883.2599999999998</v>
      </c>
      <c r="X67" s="15">
        <f>[3]Fuels!F137</f>
        <v>2632</v>
      </c>
      <c r="Y67" s="15">
        <f>[3]Fuels!G137</f>
        <v>214.6</v>
      </c>
      <c r="Z67" s="15">
        <f>[3]Fuels!H137</f>
        <v>36.659999999999997</v>
      </c>
      <c r="AA67" s="252">
        <f>[4]Fuels!D137</f>
        <v>2904.9523355704696</v>
      </c>
      <c r="AB67" s="15">
        <f>[4]Fuels!E137</f>
        <v>2632</v>
      </c>
      <c r="AC67" s="15">
        <f>[4]Fuels!F137</f>
        <v>240.352</v>
      </c>
      <c r="AD67" s="15">
        <f>[4]Fuels!G137</f>
        <v>32.600335570469795</v>
      </c>
      <c r="AE67" s="252">
        <f>[5]Fuels!D137</f>
        <v>2904.9523399999998</v>
      </c>
      <c r="AF67" s="15">
        <f>[5]Fuels!E137</f>
        <v>2632</v>
      </c>
      <c r="AG67" s="15">
        <f>[5]Fuels!F137</f>
        <v>240.352</v>
      </c>
      <c r="AH67" s="16">
        <f>[5]Fuels!G137</f>
        <v>32.600340000000003</v>
      </c>
      <c r="AI67" s="72"/>
      <c r="AJ67" s="215"/>
      <c r="AK67" s="255">
        <f t="shared" si="29"/>
        <v>1.0000000015248203</v>
      </c>
    </row>
    <row r="68" spans="2:37" x14ac:dyDescent="0.35">
      <c r="B68" s="294"/>
      <c r="C68" s="148"/>
      <c r="D68" s="295"/>
      <c r="E68" s="167" t="s">
        <v>186</v>
      </c>
      <c r="F68" s="14" t="s">
        <v>6</v>
      </c>
      <c r="G68" s="49">
        <v>0.36287999999999998</v>
      </c>
      <c r="H68" s="17">
        <v>0.33127000000000001</v>
      </c>
      <c r="I68" s="17">
        <v>2.7E-2</v>
      </c>
      <c r="J68" s="18">
        <v>4.6100000000000004E-3</v>
      </c>
      <c r="K68" s="17">
        <v>0.36287999999999998</v>
      </c>
      <c r="L68" s="17">
        <v>0.33127000000000001</v>
      </c>
      <c r="M68" s="17">
        <v>2.7E-2</v>
      </c>
      <c r="N68" s="18">
        <v>4.6100000000000004E-3</v>
      </c>
      <c r="O68" s="17">
        <v>0.36276000000000003</v>
      </c>
      <c r="P68" s="17">
        <v>0.33115</v>
      </c>
      <c r="Q68" s="17">
        <v>2.7E-2</v>
      </c>
      <c r="R68" s="17">
        <v>4.6100000000000004E-3</v>
      </c>
      <c r="S68" s="253">
        <f>[2]Fuels!E$136</f>
        <v>0.36276000000000003</v>
      </c>
      <c r="T68" s="17">
        <f>[2]Fuels!F$136</f>
        <v>0.33115</v>
      </c>
      <c r="U68" s="17">
        <f>[2]Fuels!G$136</f>
        <v>2.7E-2</v>
      </c>
      <c r="V68" s="17">
        <f>[2]Fuels!H$136</f>
        <v>4.6100000000000004E-3</v>
      </c>
      <c r="W68" s="252">
        <f>[3]Fuels!E138</f>
        <v>0.36276000000000003</v>
      </c>
      <c r="X68" s="15">
        <f>[3]Fuels!F138</f>
        <v>0.33115</v>
      </c>
      <c r="Y68" s="15">
        <f>[3]Fuels!G138</f>
        <v>2.7E-2</v>
      </c>
      <c r="Z68" s="15">
        <f>[3]Fuels!H138</f>
        <v>4.6100000000000004E-3</v>
      </c>
      <c r="AA68" s="252">
        <f>[4]Fuels!D138</f>
        <v>0.36548949664429531</v>
      </c>
      <c r="AB68" s="15">
        <f>[4]Fuels!E138</f>
        <v>0.33115</v>
      </c>
      <c r="AC68" s="15">
        <f>[4]Fuels!F138</f>
        <v>3.0240000000000003E-2</v>
      </c>
      <c r="AD68" s="15">
        <f>[4]Fuels!G138</f>
        <v>4.0994966442953022E-3</v>
      </c>
      <c r="AE68" s="252">
        <f>[5]Fuels!D138</f>
        <v>0.36548999999999998</v>
      </c>
      <c r="AF68" s="15">
        <f>[5]Fuels!E138</f>
        <v>0.33115</v>
      </c>
      <c r="AG68" s="15">
        <f>[5]Fuels!F138</f>
        <v>3.024E-2</v>
      </c>
      <c r="AH68" s="16">
        <f>[5]Fuels!G138</f>
        <v>4.1000000000000003E-3</v>
      </c>
      <c r="AI68" s="72"/>
      <c r="AJ68" s="215"/>
      <c r="AK68" s="255">
        <f t="shared" si="29"/>
        <v>1.0000013772097673</v>
      </c>
    </row>
    <row r="69" spans="2:37" x14ac:dyDescent="0.35">
      <c r="B69" s="294"/>
      <c r="C69" s="149"/>
      <c r="D69" s="296"/>
      <c r="E69" s="168" t="s">
        <v>186</v>
      </c>
      <c r="F69" s="41" t="s">
        <v>7</v>
      </c>
      <c r="G69" s="42">
        <v>0.34472999999999998</v>
      </c>
      <c r="H69" s="43">
        <v>0.31469999999999998</v>
      </c>
      <c r="I69" s="43">
        <v>2.5649999999999999E-2</v>
      </c>
      <c r="J69" s="43">
        <v>4.3800000000000002E-3</v>
      </c>
      <c r="K69" s="44">
        <v>0.34472999999999998</v>
      </c>
      <c r="L69" s="43">
        <v>0.31469999999999998</v>
      </c>
      <c r="M69" s="43">
        <v>2.5649999999999999E-2</v>
      </c>
      <c r="N69" s="43">
        <v>4.3800000000000002E-3</v>
      </c>
      <c r="O69" s="44">
        <v>0.34461999999999998</v>
      </c>
      <c r="P69" s="43">
        <v>0.31458999999999998</v>
      </c>
      <c r="Q69" s="43">
        <v>2.5649999999999999E-2</v>
      </c>
      <c r="R69" s="43">
        <v>4.3800000000000002E-3</v>
      </c>
      <c r="S69" s="44">
        <f>[2]Fuels!E$137</f>
        <v>0.34461999999999998</v>
      </c>
      <c r="T69" s="43">
        <f>[2]Fuels!F$137</f>
        <v>0.31458999999999998</v>
      </c>
      <c r="U69" s="43">
        <f>[2]Fuels!G$137</f>
        <v>2.5649999999999999E-2</v>
      </c>
      <c r="V69" s="43">
        <f>[2]Fuels!H$137</f>
        <v>4.3800000000000002E-3</v>
      </c>
      <c r="W69" s="254">
        <f>[3]Fuels!E139</f>
        <v>0.34461999999999998</v>
      </c>
      <c r="X69" s="246">
        <f>[3]Fuels!F139</f>
        <v>0.31458999999999998</v>
      </c>
      <c r="Y69" s="246">
        <f>[3]Fuels!G139</f>
        <v>2.5649999999999999E-2</v>
      </c>
      <c r="Z69" s="247">
        <f>[3]Fuels!H139</f>
        <v>4.3800000000000002E-3</v>
      </c>
      <c r="AA69" s="252">
        <f>[4]Fuels!D139</f>
        <v>0.34721296644295302</v>
      </c>
      <c r="AB69" s="246">
        <f>[4]Fuels!E139</f>
        <v>0.31458999999999998</v>
      </c>
      <c r="AC69" s="246">
        <f>[4]Fuels!F139</f>
        <v>2.8728000000000004E-2</v>
      </c>
      <c r="AD69" s="247">
        <f>[4]Fuels!G139</f>
        <v>3.8949664429530203E-3</v>
      </c>
      <c r="AE69" s="252">
        <f>[5]Fuels!D139</f>
        <v>0.34721000000000002</v>
      </c>
      <c r="AF69" s="15">
        <f>[5]Fuels!E139</f>
        <v>0.31458999999999998</v>
      </c>
      <c r="AG69" s="15">
        <f>[5]Fuels!F139</f>
        <v>2.8729999999999999E-2</v>
      </c>
      <c r="AH69" s="15">
        <f>[5]Fuels!G139</f>
        <v>3.8899999999999998E-3</v>
      </c>
      <c r="AI69" s="73">
        <v>0.4</v>
      </c>
      <c r="AJ69" s="215"/>
      <c r="AK69" s="255">
        <f t="shared" si="29"/>
        <v>0.99999145641655207</v>
      </c>
    </row>
    <row r="70" spans="2:37" x14ac:dyDescent="0.35">
      <c r="B70" s="136"/>
      <c r="C70" s="148" t="s">
        <v>94</v>
      </c>
      <c r="D70" s="170" t="s">
        <v>173</v>
      </c>
      <c r="E70" s="167" t="s">
        <v>268</v>
      </c>
      <c r="F70" s="173" t="s">
        <v>6</v>
      </c>
      <c r="G70" s="156">
        <f>G172</f>
        <v>0.22382075564178477</v>
      </c>
      <c r="H70" s="156">
        <f t="shared" ref="H70:R71" si="55">H172</f>
        <v>0.21698076111378042</v>
      </c>
      <c r="I70" s="156">
        <f t="shared" si="55"/>
        <v>3.0239975808019352E-3</v>
      </c>
      <c r="J70" s="156">
        <f t="shared" si="55"/>
        <v>3.8159969472024422E-3</v>
      </c>
      <c r="K70" s="248">
        <f t="shared" si="55"/>
        <v>0.22501239150564045</v>
      </c>
      <c r="L70" s="156">
        <f t="shared" si="55"/>
        <v>0.21817239697763607</v>
      </c>
      <c r="M70" s="156">
        <f t="shared" si="55"/>
        <v>3.0239975808019352E-3</v>
      </c>
      <c r="N70" s="156">
        <f t="shared" si="55"/>
        <v>3.8159969472024422E-3</v>
      </c>
      <c r="O70" s="248">
        <f t="shared" si="55"/>
        <v>0.23234106351743547</v>
      </c>
      <c r="P70" s="156">
        <f t="shared" si="55"/>
        <v>0.22550106898943112</v>
      </c>
      <c r="Q70" s="156">
        <f t="shared" si="55"/>
        <v>3.0239975808019352E-3</v>
      </c>
      <c r="R70" s="156">
        <f t="shared" si="55"/>
        <v>3.8159969472024422E-3</v>
      </c>
      <c r="S70" s="248">
        <f t="shared" ref="S70:S71" si="56">S172</f>
        <v>0.23210629140868966</v>
      </c>
      <c r="T70" s="156">
        <f t="shared" ref="T70:Z70" si="57">T172</f>
        <v>0.22526629688068531</v>
      </c>
      <c r="U70" s="156">
        <f t="shared" si="57"/>
        <v>3.0239975808019352E-3</v>
      </c>
      <c r="V70" s="156">
        <f t="shared" si="57"/>
        <v>3.8159969472024422E-3</v>
      </c>
      <c r="W70" s="248">
        <f t="shared" si="57"/>
        <v>0.2332412973014486</v>
      </c>
      <c r="X70" s="156">
        <f t="shared" si="57"/>
        <v>0.22640130277344425</v>
      </c>
      <c r="Y70" s="156">
        <f t="shared" si="57"/>
        <v>3.0239975808019352E-3</v>
      </c>
      <c r="Z70" s="156">
        <f t="shared" si="57"/>
        <v>3.8159969472024422E-3</v>
      </c>
      <c r="AA70" s="250">
        <f>AA172</f>
        <v>0</v>
      </c>
      <c r="AB70" s="275">
        <f t="shared" ref="AB70:AD70" si="58">AB172</f>
        <v>0</v>
      </c>
      <c r="AC70" s="275">
        <f t="shared" si="58"/>
        <v>0</v>
      </c>
      <c r="AD70" s="274">
        <f t="shared" si="58"/>
        <v>0</v>
      </c>
      <c r="AE70" s="250">
        <f t="shared" ref="AE70:AE71" si="59">AA70</f>
        <v>0</v>
      </c>
      <c r="AF70" s="275">
        <f t="shared" ref="AF70:AF72" si="60">AB70</f>
        <v>0</v>
      </c>
      <c r="AG70" s="275">
        <f t="shared" ref="AG70:AG72" si="61">AC70</f>
        <v>0</v>
      </c>
      <c r="AH70" s="275">
        <f t="shared" ref="AH70:AH72" si="62">AD70</f>
        <v>0</v>
      </c>
      <c r="AI70" s="155"/>
      <c r="AJ70" s="215"/>
      <c r="AK70" s="255" t="e">
        <f t="shared" si="29"/>
        <v>#DIV/0!</v>
      </c>
    </row>
    <row r="71" spans="2:37" x14ac:dyDescent="0.35">
      <c r="B71" s="136"/>
      <c r="C71" s="148" t="s">
        <v>94</v>
      </c>
      <c r="D71" s="170" t="s">
        <v>173</v>
      </c>
      <c r="E71" s="167" t="s">
        <v>269</v>
      </c>
      <c r="F71" s="173" t="s">
        <v>6</v>
      </c>
      <c r="G71" s="156">
        <f>G173</f>
        <v>0</v>
      </c>
      <c r="H71" s="156">
        <f t="shared" si="55"/>
        <v>0</v>
      </c>
      <c r="I71" s="156">
        <f t="shared" si="55"/>
        <v>0</v>
      </c>
      <c r="J71" s="156">
        <f t="shared" si="55"/>
        <v>0</v>
      </c>
      <c r="K71" s="249">
        <f t="shared" si="55"/>
        <v>0</v>
      </c>
      <c r="L71" s="156">
        <f t="shared" si="55"/>
        <v>0</v>
      </c>
      <c r="M71" s="156">
        <f t="shared" si="55"/>
        <v>0</v>
      </c>
      <c r="N71" s="156">
        <f t="shared" si="55"/>
        <v>0</v>
      </c>
      <c r="O71" s="249">
        <f>O173</f>
        <v>0</v>
      </c>
      <c r="P71" s="156">
        <f t="shared" si="55"/>
        <v>0</v>
      </c>
      <c r="Q71" s="156">
        <f t="shared" si="55"/>
        <v>0</v>
      </c>
      <c r="R71" s="156">
        <f t="shared" si="55"/>
        <v>0</v>
      </c>
      <c r="S71" s="249">
        <f t="shared" si="56"/>
        <v>0.26414047229461474</v>
      </c>
      <c r="T71" s="156">
        <f t="shared" ref="T71:Z71" si="63">T173</f>
        <v>0.23008449953939297</v>
      </c>
      <c r="U71" s="156">
        <f t="shared" si="63"/>
        <v>3.0239975808019355E-2</v>
      </c>
      <c r="V71" s="156">
        <f t="shared" si="63"/>
        <v>3.8159969472024422E-3</v>
      </c>
      <c r="W71" s="249">
        <f t="shared" si="63"/>
        <v>0.26480500801607476</v>
      </c>
      <c r="X71" s="156">
        <f t="shared" si="63"/>
        <v>0.23074903526085294</v>
      </c>
      <c r="Y71" s="156">
        <f t="shared" si="63"/>
        <v>3.0239975808019355E-2</v>
      </c>
      <c r="Z71" s="156">
        <f t="shared" si="63"/>
        <v>3.8159969472024422E-3</v>
      </c>
      <c r="AA71" s="251">
        <f>AA173</f>
        <v>0</v>
      </c>
      <c r="AB71" s="157">
        <f t="shared" ref="AB71:AD71" si="64">AB173</f>
        <v>0</v>
      </c>
      <c r="AC71" s="157">
        <f t="shared" si="64"/>
        <v>0</v>
      </c>
      <c r="AD71" s="280">
        <f t="shared" si="64"/>
        <v>0</v>
      </c>
      <c r="AE71" s="251">
        <f t="shared" si="59"/>
        <v>0</v>
      </c>
      <c r="AF71" s="157">
        <f t="shared" si="60"/>
        <v>0</v>
      </c>
      <c r="AG71" s="157">
        <f t="shared" si="61"/>
        <v>0</v>
      </c>
      <c r="AH71" s="157">
        <f t="shared" si="62"/>
        <v>0</v>
      </c>
      <c r="AI71" s="155"/>
      <c r="AJ71" s="215"/>
      <c r="AK71" s="255" t="e">
        <f t="shared" si="29"/>
        <v>#DIV/0!</v>
      </c>
    </row>
    <row r="72" spans="2:37" x14ac:dyDescent="0.35">
      <c r="B72" s="136"/>
      <c r="C72" s="148" t="s">
        <v>94</v>
      </c>
      <c r="D72" s="170" t="s">
        <v>173</v>
      </c>
      <c r="E72" s="167" t="s">
        <v>280</v>
      </c>
      <c r="F72" s="173" t="s">
        <v>6</v>
      </c>
      <c r="G72" s="156"/>
      <c r="H72" s="156"/>
      <c r="I72" s="156"/>
      <c r="J72" s="156"/>
      <c r="K72" s="156"/>
      <c r="L72" s="156"/>
      <c r="M72" s="156"/>
      <c r="N72" s="156"/>
      <c r="O72" s="156"/>
      <c r="P72" s="156"/>
      <c r="Q72" s="156"/>
      <c r="R72" s="156"/>
      <c r="S72" s="156"/>
      <c r="T72" s="156"/>
      <c r="U72" s="156"/>
      <c r="V72" s="156"/>
      <c r="W72" s="156"/>
      <c r="X72" s="156"/>
      <c r="Y72" s="156"/>
      <c r="Z72" s="156"/>
      <c r="AA72" s="251">
        <f t="shared" ref="AA72:AD72" si="65">AA174</f>
        <v>0.33695973044421551</v>
      </c>
      <c r="AB72" s="157">
        <f t="shared" si="65"/>
        <v>0.33011973591621119</v>
      </c>
      <c r="AC72" s="157">
        <f t="shared" si="65"/>
        <v>3.0239975808019352E-3</v>
      </c>
      <c r="AD72" s="280">
        <f t="shared" si="65"/>
        <v>3.8159969472024422E-3</v>
      </c>
      <c r="AE72" s="157">
        <f>AA72</f>
        <v>0.33695973044421551</v>
      </c>
      <c r="AF72" s="157">
        <f t="shared" si="60"/>
        <v>0.33011973591621119</v>
      </c>
      <c r="AG72" s="157">
        <f t="shared" si="61"/>
        <v>3.0239975808019352E-3</v>
      </c>
      <c r="AH72" s="157">
        <f t="shared" si="62"/>
        <v>3.8159969472024422E-3</v>
      </c>
      <c r="AI72" s="155"/>
      <c r="AJ72" s="215"/>
      <c r="AK72" s="255">
        <f t="shared" si="29"/>
        <v>1</v>
      </c>
    </row>
    <row r="73" spans="2:37" x14ac:dyDescent="0.35">
      <c r="B73" s="136"/>
      <c r="C73" s="148" t="s">
        <v>94</v>
      </c>
      <c r="D73" s="170" t="s">
        <v>173</v>
      </c>
      <c r="E73" s="167" t="s">
        <v>281</v>
      </c>
      <c r="F73" s="173" t="s">
        <v>6</v>
      </c>
      <c r="G73" s="156"/>
      <c r="H73" s="156"/>
      <c r="I73" s="156"/>
      <c r="J73" s="156"/>
      <c r="K73" s="156"/>
      <c r="L73" s="156"/>
      <c r="M73" s="156"/>
      <c r="N73" s="156"/>
      <c r="O73" s="156"/>
      <c r="P73" s="156"/>
      <c r="Q73" s="156"/>
      <c r="R73" s="156"/>
      <c r="S73" s="156"/>
      <c r="T73" s="156"/>
      <c r="U73" s="156"/>
      <c r="V73" s="156"/>
      <c r="W73" s="156"/>
      <c r="X73" s="156"/>
      <c r="Y73" s="156"/>
      <c r="Z73" s="156"/>
      <c r="AA73" s="251">
        <f t="shared" ref="AA73:AD73" si="66">AA175</f>
        <v>6.8399945280043775E-3</v>
      </c>
      <c r="AB73" s="157">
        <f t="shared" si="66"/>
        <v>0</v>
      </c>
      <c r="AC73" s="157">
        <f t="shared" si="66"/>
        <v>3.0239975808019352E-3</v>
      </c>
      <c r="AD73" s="280">
        <f t="shared" si="66"/>
        <v>3.8159969472024422E-3</v>
      </c>
      <c r="AE73" s="157">
        <f>AA73</f>
        <v>6.8399945280043775E-3</v>
      </c>
      <c r="AF73" s="157">
        <f t="shared" ref="AF73" si="67">AB73</f>
        <v>0</v>
      </c>
      <c r="AG73" s="157">
        <f t="shared" ref="AG73" si="68">AC73</f>
        <v>3.0239975808019352E-3</v>
      </c>
      <c r="AH73" s="157">
        <f t="shared" ref="AH73" si="69">AD73</f>
        <v>3.8159969472024422E-3</v>
      </c>
      <c r="AI73" s="155"/>
      <c r="AJ73" s="215"/>
      <c r="AK73" s="255">
        <f t="shared" si="29"/>
        <v>1</v>
      </c>
    </row>
    <row r="74" spans="2:37" x14ac:dyDescent="0.35">
      <c r="B74" s="25"/>
      <c r="C74" s="150"/>
      <c r="D74" s="126"/>
      <c r="E74" s="126"/>
      <c r="F74" s="27"/>
      <c r="G74" s="127"/>
      <c r="H74" s="127"/>
      <c r="I74" s="128"/>
      <c r="J74" s="128"/>
      <c r="K74" s="127"/>
      <c r="L74" s="127"/>
      <c r="M74" s="128"/>
      <c r="N74" s="128"/>
      <c r="O74" s="129"/>
      <c r="P74" s="129"/>
      <c r="Q74" s="130"/>
      <c r="R74" s="130"/>
      <c r="S74" s="129"/>
      <c r="T74" s="129"/>
      <c r="U74" s="130"/>
      <c r="V74" s="130"/>
      <c r="W74" s="129"/>
      <c r="X74" s="129"/>
      <c r="Y74" s="130"/>
      <c r="Z74" s="130"/>
      <c r="AA74" s="130"/>
      <c r="AB74" s="130"/>
      <c r="AC74" s="130"/>
      <c r="AD74" s="130"/>
      <c r="AE74" s="130"/>
      <c r="AF74" s="130"/>
      <c r="AG74" s="130"/>
      <c r="AH74" s="130"/>
    </row>
    <row r="75" spans="2:37" ht="16.5" x14ac:dyDescent="0.45">
      <c r="G75" s="19" t="s">
        <v>233</v>
      </c>
      <c r="H75" s="19" t="s">
        <v>234</v>
      </c>
      <c r="K75" s="19" t="s">
        <v>233</v>
      </c>
      <c r="L75" s="19" t="s">
        <v>234</v>
      </c>
      <c r="O75" s="19" t="s">
        <v>233</v>
      </c>
      <c r="P75" s="19" t="s">
        <v>234</v>
      </c>
      <c r="S75" s="19" t="s">
        <v>233</v>
      </c>
      <c r="T75" s="19" t="s">
        <v>234</v>
      </c>
      <c r="W75" s="19" t="s">
        <v>233</v>
      </c>
      <c r="X75" s="19" t="s">
        <v>234</v>
      </c>
      <c r="AA75" s="19" t="s">
        <v>233</v>
      </c>
      <c r="AB75" s="19" t="s">
        <v>234</v>
      </c>
      <c r="AE75" s="19" t="s">
        <v>233</v>
      </c>
      <c r="AF75" s="19" t="s">
        <v>234</v>
      </c>
    </row>
    <row r="76" spans="2:37" x14ac:dyDescent="0.35">
      <c r="B76" s="52" t="s">
        <v>146</v>
      </c>
      <c r="C76" s="51" t="s">
        <v>171</v>
      </c>
      <c r="D76" s="67" t="s">
        <v>172</v>
      </c>
      <c r="E76" s="51" t="s">
        <v>205</v>
      </c>
      <c r="F76" s="67" t="s">
        <v>6</v>
      </c>
      <c r="G76" s="177">
        <f>'[6]Electricity EF calculations'!$G$43</f>
        <v>4.7756497693725196E-3</v>
      </c>
      <c r="H76" s="178">
        <f>G76</f>
        <v>4.7756497693725196E-3</v>
      </c>
      <c r="I76" s="51"/>
      <c r="J76" s="51"/>
      <c r="K76" s="178">
        <f>'[6]Electricity EF calculations'!$H$43</f>
        <v>5.0241545893719812E-3</v>
      </c>
      <c r="L76" s="178">
        <f>K76</f>
        <v>5.0241545893719812E-3</v>
      </c>
      <c r="M76" s="51"/>
      <c r="N76" s="51"/>
      <c r="O76" s="177">
        <f>'[6]Electricity EF calculations'!$I$43</f>
        <v>4.9578742709008418E-3</v>
      </c>
      <c r="P76" s="178">
        <f>O76</f>
        <v>4.9578742709008418E-3</v>
      </c>
      <c r="Q76" s="51"/>
      <c r="R76" s="51"/>
      <c r="S76" s="177">
        <f>'[6]Electricity EF calculations'!$J$43</f>
        <v>4.958806155759366E-3</v>
      </c>
      <c r="T76" s="178">
        <f>S76</f>
        <v>4.958806155759366E-3</v>
      </c>
      <c r="U76" s="51"/>
      <c r="V76" s="51"/>
      <c r="W76" s="177">
        <f>'[6]Electricity EF calculations'!$K$43</f>
        <v>5.1820866141732277E-3</v>
      </c>
      <c r="X76" s="178">
        <f>W76</f>
        <v>5.1820866141732277E-3</v>
      </c>
      <c r="Y76" s="51"/>
      <c r="Z76" s="51"/>
      <c r="AA76" s="177">
        <f>'[6]Electricity EF calculations'!$L$43</f>
        <v>5.1599175515807472E-3</v>
      </c>
      <c r="AB76" s="178">
        <f>AA76</f>
        <v>5.1599175515807472E-3</v>
      </c>
      <c r="AC76" s="51"/>
      <c r="AD76" s="51"/>
      <c r="AE76" s="177">
        <f>'[6]Electricity EF calculations'!$M$43</f>
        <v>4.9105205856131576E-3</v>
      </c>
      <c r="AF76" s="178">
        <f>AE76</f>
        <v>4.9105205856131576E-3</v>
      </c>
      <c r="AG76" s="51"/>
      <c r="AH76" s="51"/>
      <c r="AI76" s="51"/>
    </row>
    <row r="77" spans="2:37" ht="15" customHeight="1" x14ac:dyDescent="0.35">
      <c r="B77" s="52" t="s">
        <v>146</v>
      </c>
      <c r="C77" s="51" t="s">
        <v>207</v>
      </c>
      <c r="D77" s="51" t="s">
        <v>208</v>
      </c>
      <c r="E77" s="51" t="s">
        <v>205</v>
      </c>
      <c r="F77" s="67" t="s">
        <v>6</v>
      </c>
      <c r="G77" s="177">
        <f>'[6]Electricity EF calculations'!$G$61</f>
        <v>5.889897671290642E-2</v>
      </c>
      <c r="H77" s="178">
        <f>G77</f>
        <v>5.889897671290642E-2</v>
      </c>
      <c r="I77" s="177"/>
      <c r="J77" s="178"/>
      <c r="K77" s="178">
        <f>'[6]Electricity EF calculations'!$H$61</f>
        <v>5.3750062304796828E-2</v>
      </c>
      <c r="L77" s="178">
        <f>K77</f>
        <v>5.3750062304796828E-2</v>
      </c>
      <c r="M77" s="177"/>
      <c r="N77" s="178"/>
      <c r="O77" s="177">
        <f>'[6]Electricity EF calculations'!$I$61</f>
        <v>4.7760241475663774E-2</v>
      </c>
      <c r="P77" s="177">
        <f>O77</f>
        <v>4.7760241475663774E-2</v>
      </c>
      <c r="Q77" s="177"/>
      <c r="R77" s="178"/>
      <c r="S77" s="177">
        <f>'[6]Electricity EF calculations'!$J$61</f>
        <v>4.3285144442112802E-2</v>
      </c>
      <c r="T77" s="177">
        <f>S77</f>
        <v>4.3285144442112802E-2</v>
      </c>
      <c r="U77" s="177"/>
      <c r="V77" s="178"/>
      <c r="W77" s="177">
        <f>'[6]Electricity EF calculations'!$K$61</f>
        <v>3.6025648185575646E-2</v>
      </c>
      <c r="X77" s="177">
        <f>W77</f>
        <v>3.6025648185575646E-2</v>
      </c>
      <c r="Y77" s="177"/>
      <c r="Z77" s="178"/>
      <c r="AA77" s="177">
        <f>'[6]Electricity EF calculations'!$L$61</f>
        <v>5.5464951677039208E-2</v>
      </c>
      <c r="AB77" s="177">
        <f>AA77</f>
        <v>5.5464951677039208E-2</v>
      </c>
      <c r="AC77" s="178"/>
      <c r="AD77" s="178"/>
      <c r="AE77" s="177">
        <f>'[6]Electricity EF calculations'!$M$61</f>
        <v>6.4593895066110518E-2</v>
      </c>
      <c r="AF77" s="178">
        <f>AE77</f>
        <v>6.4593895066110518E-2</v>
      </c>
      <c r="AG77" s="178"/>
      <c r="AH77" s="178"/>
      <c r="AI77" s="177"/>
    </row>
    <row r="78" spans="2:37" x14ac:dyDescent="0.35">
      <c r="C78" s="3"/>
      <c r="G78" s="175"/>
      <c r="S78" s="3"/>
      <c r="W78" s="3"/>
    </row>
    <row r="79" spans="2:37" x14ac:dyDescent="0.35">
      <c r="C79" s="3"/>
    </row>
    <row r="82" spans="2:6" ht="23.5" x14ac:dyDescent="0.55000000000000004">
      <c r="B82" s="2" t="s">
        <v>145</v>
      </c>
      <c r="C82" s="53"/>
      <c r="D82" s="65"/>
      <c r="E82" s="53"/>
      <c r="F82" s="53"/>
    </row>
    <row r="83" spans="2:6" x14ac:dyDescent="0.35">
      <c r="B83" s="290" t="s">
        <v>162</v>
      </c>
      <c r="C83" s="290"/>
      <c r="D83" s="290"/>
      <c r="E83" s="290"/>
      <c r="F83" s="290"/>
    </row>
    <row r="84" spans="2:6" x14ac:dyDescent="0.35">
      <c r="B84" s="290"/>
      <c r="C84" s="290"/>
      <c r="D84" s="290"/>
      <c r="E84" s="290"/>
      <c r="F84" s="290"/>
    </row>
    <row r="85" spans="2:6" ht="23.5" x14ac:dyDescent="0.35">
      <c r="B85" s="79"/>
      <c r="C85" s="79"/>
      <c r="D85" s="79"/>
      <c r="E85" s="79"/>
      <c r="F85" s="79"/>
    </row>
    <row r="86" spans="2:6" x14ac:dyDescent="0.35">
      <c r="B86" s="11" t="s">
        <v>88</v>
      </c>
      <c r="C86" s="11" t="s">
        <v>89</v>
      </c>
      <c r="D86" s="11" t="s">
        <v>90</v>
      </c>
      <c r="E86" s="11"/>
      <c r="F86" s="11" t="s">
        <v>91</v>
      </c>
    </row>
    <row r="87" spans="2:6" x14ac:dyDescent="0.35">
      <c r="B87" s="1" t="s">
        <v>92</v>
      </c>
      <c r="C87" s="1" t="s">
        <v>93</v>
      </c>
      <c r="D87" s="1" t="s">
        <v>163</v>
      </c>
      <c r="F87" s="1" t="s">
        <v>95</v>
      </c>
    </row>
    <row r="88" spans="2:6" x14ac:dyDescent="0.35">
      <c r="B88" s="1" t="s">
        <v>92</v>
      </c>
      <c r="C88" s="1" t="s">
        <v>93</v>
      </c>
      <c r="D88" s="1" t="s">
        <v>200</v>
      </c>
      <c r="F88" s="1" t="s">
        <v>95</v>
      </c>
    </row>
    <row r="89" spans="2:6" x14ac:dyDescent="0.35">
      <c r="B89" s="1" t="s">
        <v>92</v>
      </c>
      <c r="C89" s="1" t="s">
        <v>93</v>
      </c>
      <c r="D89" s="1" t="s">
        <v>94</v>
      </c>
      <c r="F89" s="1" t="s">
        <v>95</v>
      </c>
    </row>
    <row r="90" spans="2:6" x14ac:dyDescent="0.35">
      <c r="B90" s="1" t="s">
        <v>92</v>
      </c>
      <c r="C90" s="1" t="s">
        <v>93</v>
      </c>
      <c r="D90" s="1" t="s">
        <v>163</v>
      </c>
      <c r="F90" s="1" t="s">
        <v>95</v>
      </c>
    </row>
    <row r="91" spans="2:6" x14ac:dyDescent="0.35">
      <c r="B91" s="1" t="s">
        <v>92</v>
      </c>
      <c r="C91" s="1" t="s">
        <v>93</v>
      </c>
      <c r="D91" s="1" t="s">
        <v>199</v>
      </c>
      <c r="F91" s="1" t="s">
        <v>95</v>
      </c>
    </row>
    <row r="92" spans="2:6" ht="27.75" customHeight="1" x14ac:dyDescent="0.35">
      <c r="B92" s="12" t="s">
        <v>121</v>
      </c>
      <c r="C92" s="10" t="s">
        <v>122</v>
      </c>
      <c r="D92" s="13" t="s">
        <v>14</v>
      </c>
      <c r="E92" s="13"/>
      <c r="F92" s="13" t="s">
        <v>95</v>
      </c>
    </row>
    <row r="93" spans="2:6" x14ac:dyDescent="0.35">
      <c r="B93" s="1" t="s">
        <v>113</v>
      </c>
      <c r="C93" s="1" t="s">
        <v>114</v>
      </c>
      <c r="D93" s="1" t="s">
        <v>115</v>
      </c>
      <c r="F93" s="1" t="s">
        <v>95</v>
      </c>
    </row>
    <row r="94" spans="2:6" x14ac:dyDescent="0.35">
      <c r="B94" s="1" t="s">
        <v>113</v>
      </c>
      <c r="C94" s="1" t="s">
        <v>114</v>
      </c>
      <c r="D94" s="1" t="s">
        <v>116</v>
      </c>
      <c r="F94" s="1" t="s">
        <v>95</v>
      </c>
    </row>
    <row r="95" spans="2:6" x14ac:dyDescent="0.35">
      <c r="B95" s="1" t="s">
        <v>112</v>
      </c>
      <c r="C95" s="1" t="s">
        <v>124</v>
      </c>
      <c r="D95" s="1" t="s">
        <v>198</v>
      </c>
      <c r="F95" s="1" t="s">
        <v>95</v>
      </c>
    </row>
    <row r="96" spans="2:6" x14ac:dyDescent="0.35">
      <c r="B96" s="1" t="s">
        <v>112</v>
      </c>
      <c r="C96" s="1" t="s">
        <v>124</v>
      </c>
      <c r="D96" s="1" t="s">
        <v>123</v>
      </c>
      <c r="F96" s="1" t="s">
        <v>95</v>
      </c>
    </row>
    <row r="97" spans="2:6" x14ac:dyDescent="0.35">
      <c r="B97" s="1" t="s">
        <v>112</v>
      </c>
      <c r="C97" s="1" t="s">
        <v>125</v>
      </c>
      <c r="D97" s="1" t="s">
        <v>198</v>
      </c>
      <c r="F97" s="1" t="s">
        <v>95</v>
      </c>
    </row>
    <row r="98" spans="2:6" x14ac:dyDescent="0.35">
      <c r="B98" s="1" t="s">
        <v>112</v>
      </c>
      <c r="C98" s="1" t="s">
        <v>125</v>
      </c>
      <c r="D98" s="1" t="s">
        <v>123</v>
      </c>
      <c r="F98" s="1" t="s">
        <v>95</v>
      </c>
    </row>
    <row r="99" spans="2:6" x14ac:dyDescent="0.35">
      <c r="B99" s="1" t="s">
        <v>112</v>
      </c>
      <c r="C99" s="1" t="s">
        <v>126</v>
      </c>
      <c r="D99" s="1" t="s">
        <v>198</v>
      </c>
      <c r="F99" s="1" t="s">
        <v>95</v>
      </c>
    </row>
    <row r="100" spans="2:6" x14ac:dyDescent="0.35">
      <c r="B100" s="1" t="s">
        <v>112</v>
      </c>
      <c r="C100" s="1" t="s">
        <v>126</v>
      </c>
      <c r="D100" s="1" t="s">
        <v>123</v>
      </c>
      <c r="F100" s="1" t="s">
        <v>95</v>
      </c>
    </row>
    <row r="101" spans="2:6" x14ac:dyDescent="0.35">
      <c r="B101" s="1" t="s">
        <v>112</v>
      </c>
      <c r="C101" s="1" t="s">
        <v>127</v>
      </c>
      <c r="D101" s="1" t="s">
        <v>198</v>
      </c>
      <c r="F101" s="1" t="s">
        <v>95</v>
      </c>
    </row>
    <row r="102" spans="2:6" x14ac:dyDescent="0.35">
      <c r="B102" s="1" t="s">
        <v>112</v>
      </c>
      <c r="C102" s="1" t="s">
        <v>127</v>
      </c>
      <c r="D102" s="1" t="s">
        <v>123</v>
      </c>
      <c r="F102" s="1" t="s">
        <v>95</v>
      </c>
    </row>
    <row r="103" spans="2:6" x14ac:dyDescent="0.35">
      <c r="B103" s="1" t="s">
        <v>112</v>
      </c>
      <c r="C103" s="1" t="s">
        <v>128</v>
      </c>
      <c r="D103" s="1" t="s">
        <v>198</v>
      </c>
      <c r="F103" s="1" t="s">
        <v>95</v>
      </c>
    </row>
    <row r="104" spans="2:6" x14ac:dyDescent="0.35">
      <c r="B104" s="1" t="s">
        <v>112</v>
      </c>
      <c r="C104" s="1" t="s">
        <v>128</v>
      </c>
      <c r="D104" s="1" t="s">
        <v>123</v>
      </c>
      <c r="F104" s="1" t="s">
        <v>95</v>
      </c>
    </row>
    <row r="105" spans="2:6" x14ac:dyDescent="0.35">
      <c r="B105" s="1" t="s">
        <v>112</v>
      </c>
      <c r="C105" s="1" t="s">
        <v>129</v>
      </c>
      <c r="D105" s="1" t="s">
        <v>198</v>
      </c>
      <c r="F105" s="1" t="s">
        <v>95</v>
      </c>
    </row>
    <row r="106" spans="2:6" x14ac:dyDescent="0.35">
      <c r="B106" s="1" t="s">
        <v>112</v>
      </c>
      <c r="C106" s="1" t="s">
        <v>129</v>
      </c>
      <c r="D106" s="1" t="s">
        <v>123</v>
      </c>
      <c r="F106" s="1" t="s">
        <v>95</v>
      </c>
    </row>
    <row r="107" spans="2:6" x14ac:dyDescent="0.35">
      <c r="B107" s="1" t="s">
        <v>112</v>
      </c>
      <c r="C107" s="1" t="s">
        <v>130</v>
      </c>
      <c r="D107" s="1" t="s">
        <v>198</v>
      </c>
      <c r="F107" s="1" t="s">
        <v>95</v>
      </c>
    </row>
    <row r="108" spans="2:6" x14ac:dyDescent="0.35">
      <c r="B108" s="1" t="s">
        <v>112</v>
      </c>
      <c r="C108" s="1" t="s">
        <v>130</v>
      </c>
      <c r="D108" s="1" t="s">
        <v>123</v>
      </c>
      <c r="F108" s="1" t="s">
        <v>95</v>
      </c>
    </row>
    <row r="109" spans="2:6" x14ac:dyDescent="0.35">
      <c r="B109" s="1" t="s">
        <v>112</v>
      </c>
      <c r="C109" s="1" t="s">
        <v>131</v>
      </c>
      <c r="D109" s="1" t="s">
        <v>198</v>
      </c>
      <c r="F109" s="1" t="s">
        <v>95</v>
      </c>
    </row>
    <row r="110" spans="2:6" x14ac:dyDescent="0.35">
      <c r="B110" s="1" t="s">
        <v>112</v>
      </c>
      <c r="C110" s="1" t="s">
        <v>131</v>
      </c>
      <c r="D110" s="1" t="s">
        <v>123</v>
      </c>
      <c r="F110" s="1" t="s">
        <v>95</v>
      </c>
    </row>
    <row r="111" spans="2:6" x14ac:dyDescent="0.35">
      <c r="B111" s="1" t="s">
        <v>117</v>
      </c>
      <c r="C111" s="1" t="s">
        <v>118</v>
      </c>
      <c r="D111" s="1" t="s">
        <v>119</v>
      </c>
      <c r="F111" s="1" t="s">
        <v>95</v>
      </c>
    </row>
    <row r="112" spans="2:6" x14ac:dyDescent="0.35">
      <c r="B112" s="1" t="s">
        <v>117</v>
      </c>
      <c r="C112" s="1" t="s">
        <v>118</v>
      </c>
      <c r="D112" s="1" t="s">
        <v>120</v>
      </c>
      <c r="F112" s="1" t="s">
        <v>95</v>
      </c>
    </row>
    <row r="113" spans="2:31" x14ac:dyDescent="0.35">
      <c r="B113" s="1" t="s">
        <v>133</v>
      </c>
      <c r="C113" s="1" t="s">
        <v>132</v>
      </c>
      <c r="D113" s="1" t="s">
        <v>119</v>
      </c>
      <c r="F113" s="1" t="s">
        <v>95</v>
      </c>
    </row>
    <row r="114" spans="2:31" x14ac:dyDescent="0.35">
      <c r="B114" s="1" t="s">
        <v>133</v>
      </c>
      <c r="C114" s="1" t="s">
        <v>132</v>
      </c>
      <c r="D114" s="1" t="s">
        <v>120</v>
      </c>
      <c r="F114" s="1" t="s">
        <v>95</v>
      </c>
    </row>
    <row r="115" spans="2:31" x14ac:dyDescent="0.35">
      <c r="B115" s="1" t="s">
        <v>134</v>
      </c>
      <c r="C115" s="1" t="s">
        <v>135</v>
      </c>
      <c r="D115" s="1" t="s">
        <v>136</v>
      </c>
      <c r="F115" s="1" t="s">
        <v>95</v>
      </c>
    </row>
    <row r="116" spans="2:31" x14ac:dyDescent="0.35">
      <c r="B116" s="1" t="s">
        <v>134</v>
      </c>
      <c r="C116" s="1" t="s">
        <v>135</v>
      </c>
      <c r="D116" s="1" t="s">
        <v>137</v>
      </c>
      <c r="F116" s="1" t="s">
        <v>95</v>
      </c>
    </row>
    <row r="117" spans="2:31" x14ac:dyDescent="0.35">
      <c r="B117" s="1" t="s">
        <v>134</v>
      </c>
      <c r="C117" s="1" t="s">
        <v>135</v>
      </c>
      <c r="D117" s="1" t="s">
        <v>120</v>
      </c>
      <c r="F117" s="1" t="s">
        <v>95</v>
      </c>
    </row>
    <row r="118" spans="2:31" x14ac:dyDescent="0.35">
      <c r="B118" s="1" t="s">
        <v>134</v>
      </c>
      <c r="C118" s="1" t="s">
        <v>135</v>
      </c>
      <c r="D118" s="1" t="s">
        <v>8</v>
      </c>
      <c r="F118" s="1" t="s">
        <v>95</v>
      </c>
    </row>
    <row r="119" spans="2:31" x14ac:dyDescent="0.35">
      <c r="B119" s="1" t="s">
        <v>138</v>
      </c>
      <c r="C119" s="1" t="s">
        <v>139</v>
      </c>
      <c r="D119" s="1" t="s">
        <v>120</v>
      </c>
      <c r="F119" s="1" t="s">
        <v>95</v>
      </c>
    </row>
    <row r="120" spans="2:31" x14ac:dyDescent="0.35">
      <c r="B120" s="53"/>
      <c r="C120" s="53"/>
      <c r="D120" s="53"/>
      <c r="E120" s="53"/>
      <c r="F120" s="53"/>
    </row>
    <row r="121" spans="2:31" x14ac:dyDescent="0.35">
      <c r="B121" s="176" t="s">
        <v>202</v>
      </c>
    </row>
    <row r="122" spans="2:31" x14ac:dyDescent="0.35">
      <c r="B122" s="176" t="s">
        <v>201</v>
      </c>
    </row>
    <row r="125" spans="2:31" ht="31.5" x14ac:dyDescent="0.6">
      <c r="C125" s="187" t="s">
        <v>209</v>
      </c>
      <c r="D125" s="188"/>
      <c r="E125" s="188" t="s">
        <v>275</v>
      </c>
      <c r="F125" s="188"/>
      <c r="I125" s="235"/>
    </row>
    <row r="126" spans="2:31" x14ac:dyDescent="0.35">
      <c r="G126" s="138">
        <v>2018</v>
      </c>
      <c r="H126" s="138"/>
      <c r="J126" s="138"/>
      <c r="K126" s="138">
        <v>2019</v>
      </c>
      <c r="L126" s="138"/>
      <c r="M126" s="138"/>
      <c r="N126" s="138"/>
      <c r="O126" s="138">
        <v>2020</v>
      </c>
      <c r="P126" s="138"/>
      <c r="Q126" s="138"/>
      <c r="R126" s="138"/>
      <c r="S126" s="138">
        <v>2021</v>
      </c>
      <c r="T126" s="138"/>
      <c r="U126" s="138"/>
      <c r="V126" s="138"/>
      <c r="W126" s="138">
        <v>2022</v>
      </c>
      <c r="X126" s="138"/>
      <c r="Y126" s="138"/>
      <c r="Z126" s="138"/>
      <c r="AA126" s="138">
        <v>2023</v>
      </c>
      <c r="AB126" s="138"/>
      <c r="AC126" s="138"/>
      <c r="AD126" s="138"/>
    </row>
    <row r="127" spans="2:31" ht="16.5" x14ac:dyDescent="0.45">
      <c r="C127" s="3"/>
      <c r="D127" s="3"/>
      <c r="G127" s="19" t="s">
        <v>210</v>
      </c>
      <c r="H127" s="19" t="s">
        <v>211</v>
      </c>
      <c r="I127" s="19" t="s">
        <v>212</v>
      </c>
      <c r="J127" s="19" t="s">
        <v>213</v>
      </c>
      <c r="K127" s="189" t="s">
        <v>210</v>
      </c>
      <c r="L127" s="19" t="s">
        <v>211</v>
      </c>
      <c r="M127" s="19" t="s">
        <v>212</v>
      </c>
      <c r="N127" s="19" t="s">
        <v>213</v>
      </c>
      <c r="O127" s="189" t="s">
        <v>210</v>
      </c>
      <c r="P127" s="19" t="s">
        <v>211</v>
      </c>
      <c r="Q127" s="19" t="s">
        <v>212</v>
      </c>
      <c r="R127" s="19" t="s">
        <v>213</v>
      </c>
      <c r="S127" s="189" t="s">
        <v>210</v>
      </c>
      <c r="T127" s="19" t="s">
        <v>211</v>
      </c>
      <c r="U127" s="19" t="s">
        <v>212</v>
      </c>
      <c r="V127" s="19" t="s">
        <v>213</v>
      </c>
      <c r="W127" s="189" t="s">
        <v>210</v>
      </c>
      <c r="X127" s="19" t="s">
        <v>211</v>
      </c>
      <c r="Y127" s="19" t="s">
        <v>212</v>
      </c>
      <c r="Z127" s="19" t="s">
        <v>213</v>
      </c>
      <c r="AA127" s="189" t="s">
        <v>210</v>
      </c>
      <c r="AB127" s="19" t="s">
        <v>211</v>
      </c>
      <c r="AC127" s="19" t="s">
        <v>212</v>
      </c>
      <c r="AD127" s="19" t="s">
        <v>213</v>
      </c>
      <c r="AE127" s="189"/>
    </row>
    <row r="128" spans="2:31" x14ac:dyDescent="0.35">
      <c r="D128" s="1" t="s">
        <v>252</v>
      </c>
      <c r="E128" s="190" t="s">
        <v>18</v>
      </c>
      <c r="F128" s="191" t="s">
        <v>214</v>
      </c>
      <c r="G128" s="192">
        <f t="shared" ref="G128:G146" si="70">SUM(H128:J128)</f>
        <v>7.5180503783859595E-5</v>
      </c>
      <c r="H128" s="192">
        <f>[7]ForJerseyFactorsUpdate!C9</f>
        <v>7.4937503783859604E-5</v>
      </c>
      <c r="I128" s="192">
        <f>[7]ForJerseyFactorsUpdate!D9</f>
        <v>8.3999999999999998E-8</v>
      </c>
      <c r="J128" s="192">
        <f>[7]ForJerseyFactorsUpdate!E9</f>
        <v>1.5900000000000001E-7</v>
      </c>
      <c r="K128" s="192">
        <f t="shared" ref="K128:K143" si="71">SUM(L128:N128)</f>
        <v>7.5180503783859595E-5</v>
      </c>
      <c r="L128" s="192">
        <f>[7]ForJerseyFactorsUpdate!F9</f>
        <v>7.4937503783859604E-5</v>
      </c>
      <c r="M128" s="192">
        <f>[7]ForJerseyFactorsUpdate!G9</f>
        <v>8.3999999999999998E-8</v>
      </c>
      <c r="N128" s="192">
        <f>[7]ForJerseyFactorsUpdate!H9</f>
        <v>1.5900000000000001E-7</v>
      </c>
      <c r="O128" s="193">
        <f>SUM(P128:R128)</f>
        <v>7.5180503783859595E-5</v>
      </c>
      <c r="P128" s="192">
        <f>[7]ForJerseyFactorsUpdate!I9</f>
        <v>7.4937503783859604E-5</v>
      </c>
      <c r="Q128" s="192">
        <f>[7]ForJerseyFactorsUpdate!J9</f>
        <v>8.3999999999999998E-8</v>
      </c>
      <c r="R128" s="192">
        <f>[7]ForJerseyFactorsUpdate!K9</f>
        <v>1.5900000000000001E-7</v>
      </c>
      <c r="S128" s="193">
        <f>SUM(T128:V128)</f>
        <v>7.5180503783859595E-5</v>
      </c>
      <c r="T128" s="192">
        <f>[7]ForJerseyFactorsUpdate!L9</f>
        <v>7.4937503783859604E-5</v>
      </c>
      <c r="U128" s="192">
        <f>[7]ForJerseyFactorsUpdate!M9</f>
        <v>8.3999999999999998E-8</v>
      </c>
      <c r="V128" s="192">
        <f>[7]ForJerseyFactorsUpdate!N9</f>
        <v>1.5900000000000001E-7</v>
      </c>
      <c r="W128" s="193">
        <f>SUM(X128:Z128)</f>
        <v>7.5180503783859595E-5</v>
      </c>
      <c r="X128" s="192">
        <f>[7]ForJerseyFactorsUpdate!O9</f>
        <v>7.4937503783859604E-5</v>
      </c>
      <c r="Y128" s="192">
        <f>[7]ForJerseyFactorsUpdate!P9</f>
        <v>8.3999999999999998E-8</v>
      </c>
      <c r="Z128" s="192">
        <f>[7]ForJerseyFactorsUpdate!Q9</f>
        <v>1.5900000000000001E-7</v>
      </c>
      <c r="AA128" s="193">
        <f>SUM(AB128:AD128)</f>
        <v>7.5180503783859595E-5</v>
      </c>
      <c r="AB128" s="192">
        <f>[8]ForJerseyFactorsUpdate!R9</f>
        <v>7.4937503783859604E-5</v>
      </c>
      <c r="AC128" s="192">
        <f>[8]ForJerseyFactorsUpdate!S9</f>
        <v>8.3999999999999998E-8</v>
      </c>
      <c r="AD128" s="192">
        <f>[8]ForJerseyFactorsUpdate!T9</f>
        <v>1.5900000000000001E-7</v>
      </c>
      <c r="AE128" s="193"/>
    </row>
    <row r="129" spans="4:32" x14ac:dyDescent="0.35">
      <c r="D129" s="1" t="s">
        <v>256</v>
      </c>
      <c r="E129" s="190" t="s">
        <v>18</v>
      </c>
      <c r="F129" s="191" t="s">
        <v>214</v>
      </c>
      <c r="G129" s="192"/>
      <c r="H129" s="192"/>
      <c r="I129" s="192"/>
      <c r="J129" s="192"/>
      <c r="K129" s="192"/>
      <c r="L129" s="192"/>
      <c r="M129" s="192"/>
      <c r="N129" s="192"/>
      <c r="O129" s="193"/>
      <c r="P129" s="192"/>
      <c r="Q129" s="192"/>
      <c r="R129" s="192"/>
      <c r="S129" s="193"/>
      <c r="T129" s="192"/>
      <c r="U129" s="192"/>
      <c r="V129" s="192"/>
      <c r="W129" s="193"/>
      <c r="X129" s="192"/>
      <c r="Y129" s="192"/>
      <c r="Z129" s="192"/>
      <c r="AA129" s="193">
        <f>SUM(AB129:AD129)</f>
        <v>7.5180503783859595E-5</v>
      </c>
      <c r="AB129" s="192">
        <f>[8]ForJerseyFactorsUpdate!R10</f>
        <v>7.4937503783859604E-5</v>
      </c>
      <c r="AC129" s="192">
        <f>[8]ForJerseyFactorsUpdate!S10</f>
        <v>8.3999999999999998E-8</v>
      </c>
      <c r="AD129" s="192">
        <f>[8]ForJerseyFactorsUpdate!T10</f>
        <v>1.5900000000000001E-7</v>
      </c>
      <c r="AE129" s="193"/>
    </row>
    <row r="130" spans="4:32" x14ac:dyDescent="0.35">
      <c r="D130" s="1" t="s">
        <v>253</v>
      </c>
      <c r="E130" s="190" t="s">
        <v>18</v>
      </c>
      <c r="F130" s="191" t="s">
        <v>214</v>
      </c>
      <c r="G130" s="192">
        <f t="shared" si="70"/>
        <v>7.6229893784222961E-5</v>
      </c>
      <c r="H130" s="192">
        <f>[7]ForJerseyFactorsUpdate!C10</f>
        <v>7.5313052653396903E-5</v>
      </c>
      <c r="I130" s="192">
        <f>[7]ForJerseyFactorsUpdate!D10</f>
        <v>2.0291451736836999E-8</v>
      </c>
      <c r="J130" s="192">
        <f>[7]ForJerseyFactorsUpdate!E10</f>
        <v>8.9654967908922499E-7</v>
      </c>
      <c r="K130" s="192">
        <f t="shared" si="71"/>
        <v>7.6229728412374111E-5</v>
      </c>
      <c r="L130" s="192">
        <f>[7]ForJerseyFactorsUpdate!F10</f>
        <v>7.5313052653396903E-5</v>
      </c>
      <c r="M130" s="192">
        <f>[7]ForJerseyFactorsUpdate!G10</f>
        <v>2.0670035991178E-8</v>
      </c>
      <c r="N130" s="192">
        <f>[7]ForJerseyFactorsUpdate!H10</f>
        <v>8.9600572298602299E-7</v>
      </c>
      <c r="O130" s="193">
        <f>SUM(P130:R130)</f>
        <v>7.6223863534775253E-5</v>
      </c>
      <c r="P130" s="192">
        <f>[7]ForJerseyFactorsUpdate!I10</f>
        <v>7.5313052653396903E-5</v>
      </c>
      <c r="Q130" s="192">
        <f>[7]ForJerseyFactorsUpdate!J10</f>
        <v>2.0323234689764E-8</v>
      </c>
      <c r="R130" s="192">
        <f>[7]ForJerseyFactorsUpdate!K10</f>
        <v>8.9048764668859105E-7</v>
      </c>
      <c r="S130" s="193">
        <f>SUM(T130:V130)</f>
        <v>7.6225840185169589E-5</v>
      </c>
      <c r="T130" s="192">
        <f>[7]ForJerseyFactorsUpdate!L10</f>
        <v>7.5313052653396903E-5</v>
      </c>
      <c r="U130" s="192">
        <f>[7]ForJerseyFactorsUpdate!M10</f>
        <v>2.1200109491068201E-8</v>
      </c>
      <c r="V130" s="192">
        <f>[7]ForJerseyFactorsUpdate!N10</f>
        <v>8.9158742228162699E-7</v>
      </c>
      <c r="W130" s="193">
        <f>SUM(X130:Z130)</f>
        <v>7.6226972329826353E-5</v>
      </c>
      <c r="X130" s="192">
        <f>[7]ForJerseyFactorsUpdate!O10</f>
        <v>7.5313052653396903E-5</v>
      </c>
      <c r="Y130" s="192">
        <f>[7]ForJerseyFactorsUpdate!P10</f>
        <v>2.0692147964768699E-8</v>
      </c>
      <c r="Z130" s="192">
        <f>[7]ForJerseyFactorsUpdate!Q10</f>
        <v>8.9322752846468004E-7</v>
      </c>
      <c r="AA130" s="193">
        <f t="shared" ref="AA130:AA155" si="72">SUM(AB130:AD130)</f>
        <v>7.6227014580673109E-5</v>
      </c>
      <c r="AB130" s="192">
        <f>[8]ForJerseyFactorsUpdate!R11</f>
        <v>7.5313052653396903E-5</v>
      </c>
      <c r="AC130" s="192">
        <f>[8]ForJerseyFactorsUpdate!S11</f>
        <v>2.09024535590326E-8</v>
      </c>
      <c r="AD130" s="192">
        <f>[8]ForJerseyFactorsUpdate!T11</f>
        <v>8.9305947371718303E-7</v>
      </c>
      <c r="AE130" s="193"/>
    </row>
    <row r="131" spans="4:32" x14ac:dyDescent="0.35">
      <c r="D131" s="1" t="s">
        <v>254</v>
      </c>
      <c r="E131" s="190" t="s">
        <v>18</v>
      </c>
      <c r="F131" s="191" t="s">
        <v>214</v>
      </c>
      <c r="G131" s="192">
        <f t="shared" si="70"/>
        <v>7.5376503783859604E-5</v>
      </c>
      <c r="H131" s="192">
        <f>[7]ForJerseyFactorsUpdate!C11</f>
        <v>7.4937503783859604E-5</v>
      </c>
      <c r="I131" s="192">
        <f>[7]ForJerseyFactorsUpdate!D11</f>
        <v>2.8000000000000002E-7</v>
      </c>
      <c r="J131" s="192">
        <f>[7]ForJerseyFactorsUpdate!E11</f>
        <v>1.5900000000000001E-7</v>
      </c>
      <c r="K131" s="192">
        <f t="shared" si="71"/>
        <v>7.5376503783859604E-5</v>
      </c>
      <c r="L131" s="192">
        <f>[7]ForJerseyFactorsUpdate!F11</f>
        <v>7.4937503783859604E-5</v>
      </c>
      <c r="M131" s="192">
        <f>[7]ForJerseyFactorsUpdate!G11</f>
        <v>2.8000000000000002E-7</v>
      </c>
      <c r="N131" s="192">
        <f>[7]ForJerseyFactorsUpdate!H11</f>
        <v>1.5900000000000001E-7</v>
      </c>
      <c r="O131" s="193">
        <f>SUM(P131:R131)</f>
        <v>7.5376503783859604E-5</v>
      </c>
      <c r="P131" s="192">
        <f>[7]ForJerseyFactorsUpdate!I11</f>
        <v>7.4937503783859604E-5</v>
      </c>
      <c r="Q131" s="192">
        <f>[7]ForJerseyFactorsUpdate!J11</f>
        <v>2.8000000000000002E-7</v>
      </c>
      <c r="R131" s="192">
        <f>[7]ForJerseyFactorsUpdate!K11</f>
        <v>1.5900000000000001E-7</v>
      </c>
      <c r="S131" s="193">
        <f>SUM(T131:V131)</f>
        <v>7.5376503783859604E-5</v>
      </c>
      <c r="T131" s="192">
        <f>[7]ForJerseyFactorsUpdate!L11</f>
        <v>7.4937503783859604E-5</v>
      </c>
      <c r="U131" s="192">
        <f>[7]ForJerseyFactorsUpdate!M11</f>
        <v>2.8000000000000002E-7</v>
      </c>
      <c r="V131" s="192">
        <f>[7]ForJerseyFactorsUpdate!N11</f>
        <v>1.5900000000000001E-7</v>
      </c>
      <c r="W131" s="193">
        <f>SUM(X131:Z131)</f>
        <v>7.5376503783859604E-5</v>
      </c>
      <c r="X131" s="192">
        <f>[7]ForJerseyFactorsUpdate!O11</f>
        <v>7.4937503783859604E-5</v>
      </c>
      <c r="Y131" s="192">
        <f>[7]ForJerseyFactorsUpdate!P11</f>
        <v>2.8000000000000002E-7</v>
      </c>
      <c r="Z131" s="192">
        <f>[7]ForJerseyFactorsUpdate!Q11</f>
        <v>1.5900000000000001E-7</v>
      </c>
      <c r="AA131" s="193">
        <f t="shared" si="72"/>
        <v>7.5376503783859604E-5</v>
      </c>
      <c r="AB131" s="192">
        <f>[8]ForJerseyFactorsUpdate!R12</f>
        <v>7.4937503783859604E-5</v>
      </c>
      <c r="AC131" s="192">
        <f>[8]ForJerseyFactorsUpdate!S12</f>
        <v>2.8000000000000002E-7</v>
      </c>
      <c r="AD131" s="192">
        <f>[8]ForJerseyFactorsUpdate!T12</f>
        <v>1.5900000000000001E-7</v>
      </c>
      <c r="AE131" s="193"/>
    </row>
    <row r="132" spans="4:32" x14ac:dyDescent="0.35">
      <c r="D132" s="1" t="s">
        <v>249</v>
      </c>
      <c r="E132" s="190" t="s">
        <v>18</v>
      </c>
      <c r="F132" s="191" t="s">
        <v>214</v>
      </c>
      <c r="G132" s="192">
        <f t="shared" si="70"/>
        <v>7.5376503783859604E-5</v>
      </c>
      <c r="H132" s="192">
        <f>[7]ForJerseyFactorsUpdate!C12</f>
        <v>7.4937503783859604E-5</v>
      </c>
      <c r="I132" s="192">
        <f>[7]ForJerseyFactorsUpdate!D12</f>
        <v>2.8000000000000002E-7</v>
      </c>
      <c r="J132" s="192">
        <f>[7]ForJerseyFactorsUpdate!E12</f>
        <v>1.5900000000000001E-7</v>
      </c>
      <c r="K132" s="192">
        <f t="shared" si="71"/>
        <v>7.5376503783859604E-5</v>
      </c>
      <c r="L132" s="192">
        <f>[7]ForJerseyFactorsUpdate!F12</f>
        <v>7.4937503783859604E-5</v>
      </c>
      <c r="M132" s="192">
        <f>[7]ForJerseyFactorsUpdate!G12</f>
        <v>2.8000000000000002E-7</v>
      </c>
      <c r="N132" s="192">
        <f>[7]ForJerseyFactorsUpdate!H12</f>
        <v>1.5900000000000001E-7</v>
      </c>
      <c r="O132" s="193">
        <f>SUM(P132:R132)</f>
        <v>7.5376503783859604E-5</v>
      </c>
      <c r="P132" s="192">
        <f>[7]ForJerseyFactorsUpdate!I12</f>
        <v>7.4937503783859604E-5</v>
      </c>
      <c r="Q132" s="192">
        <f>[7]ForJerseyFactorsUpdate!J12</f>
        <v>2.8000000000000002E-7</v>
      </c>
      <c r="R132" s="192">
        <f>[7]ForJerseyFactorsUpdate!K12</f>
        <v>1.5900000000000001E-7</v>
      </c>
      <c r="S132" s="193">
        <f>SUM(T132:V132)</f>
        <v>7.5376503783859604E-5</v>
      </c>
      <c r="T132" s="192">
        <f>[7]ForJerseyFactorsUpdate!L12</f>
        <v>7.4937503783859604E-5</v>
      </c>
      <c r="U132" s="192">
        <f>[7]ForJerseyFactorsUpdate!M12</f>
        <v>2.8000000000000002E-7</v>
      </c>
      <c r="V132" s="192">
        <f>[7]ForJerseyFactorsUpdate!N12</f>
        <v>1.5900000000000001E-7</v>
      </c>
      <c r="W132" s="193">
        <f>SUM(X132:Z132)</f>
        <v>7.5376503783859604E-5</v>
      </c>
      <c r="X132" s="192">
        <f>[7]ForJerseyFactorsUpdate!O12</f>
        <v>7.4937503783859604E-5</v>
      </c>
      <c r="Y132" s="192">
        <f>[7]ForJerseyFactorsUpdate!P12</f>
        <v>2.8000000000000002E-7</v>
      </c>
      <c r="Z132" s="192">
        <f>[7]ForJerseyFactorsUpdate!Q12</f>
        <v>1.5900000000000001E-7</v>
      </c>
      <c r="AA132" s="192" t="s">
        <v>277</v>
      </c>
      <c r="AB132" s="192" t="s">
        <v>277</v>
      </c>
      <c r="AC132" s="192" t="s">
        <v>277</v>
      </c>
      <c r="AD132" s="192" t="s">
        <v>277</v>
      </c>
      <c r="AE132" s="193"/>
    </row>
    <row r="133" spans="4:32" x14ac:dyDescent="0.35">
      <c r="D133" s="1" t="s">
        <v>139</v>
      </c>
      <c r="E133" s="190" t="s">
        <v>18</v>
      </c>
      <c r="F133" s="191" t="s">
        <v>214</v>
      </c>
      <c r="G133" s="192">
        <f t="shared" si="70"/>
        <v>7.6245560716535051E-5</v>
      </c>
      <c r="H133" s="192">
        <f>[7]ForJerseyFactorsUpdate!C13</f>
        <v>7.5313052653396903E-5</v>
      </c>
      <c r="I133" s="192">
        <f>[7]ForJerseyFactorsUpdate!D13</f>
        <v>2.8762875959880501E-8</v>
      </c>
      <c r="J133" s="192">
        <f>[7]ForJerseyFactorsUpdate!E13</f>
        <v>9.0374518717826998E-7</v>
      </c>
      <c r="K133" s="192">
        <f t="shared" si="71"/>
        <v>7.6245560716535051E-5</v>
      </c>
      <c r="L133" s="192">
        <f>[7]ForJerseyFactorsUpdate!F13</f>
        <v>7.5313052653396903E-5</v>
      </c>
      <c r="M133" s="192">
        <f>[7]ForJerseyFactorsUpdate!G13</f>
        <v>2.8762875959880501E-8</v>
      </c>
      <c r="N133" s="192">
        <f>[7]ForJerseyFactorsUpdate!H13</f>
        <v>9.0374518717826998E-7</v>
      </c>
      <c r="O133" s="193">
        <f t="shared" ref="O133:O143" si="73">SUM(P133:R133)</f>
        <v>7.6245560716535051E-5</v>
      </c>
      <c r="P133" s="192">
        <f>[7]ForJerseyFactorsUpdate!I13</f>
        <v>7.5313052653396903E-5</v>
      </c>
      <c r="Q133" s="192">
        <f>[7]ForJerseyFactorsUpdate!J13</f>
        <v>2.8762875959880501E-8</v>
      </c>
      <c r="R133" s="192">
        <f>[7]ForJerseyFactorsUpdate!K13</f>
        <v>9.0374518717826998E-7</v>
      </c>
      <c r="S133" s="193">
        <f t="shared" ref="S133:S143" si="74">SUM(T133:V133)</f>
        <v>7.6245560716535051E-5</v>
      </c>
      <c r="T133" s="192">
        <f>[7]ForJerseyFactorsUpdate!L13</f>
        <v>7.5313052653396903E-5</v>
      </c>
      <c r="U133" s="192">
        <f>[7]ForJerseyFactorsUpdate!M13</f>
        <v>2.8762875959880501E-8</v>
      </c>
      <c r="V133" s="192">
        <f>[7]ForJerseyFactorsUpdate!N13</f>
        <v>9.0374518717826998E-7</v>
      </c>
      <c r="W133" s="193">
        <f t="shared" ref="W133:W143" si="75">SUM(X133:Z133)</f>
        <v>7.6245560716535051E-5</v>
      </c>
      <c r="X133" s="192">
        <f>[7]ForJerseyFactorsUpdate!O13</f>
        <v>7.5313052653396903E-5</v>
      </c>
      <c r="Y133" s="192">
        <f>[7]ForJerseyFactorsUpdate!P13</f>
        <v>2.8762875959880501E-8</v>
      </c>
      <c r="Z133" s="192">
        <f>[7]ForJerseyFactorsUpdate!Q13</f>
        <v>9.0374518717826998E-7</v>
      </c>
      <c r="AA133" s="193">
        <f t="shared" si="72"/>
        <v>7.6245560716535051E-5</v>
      </c>
      <c r="AB133" s="192">
        <f>[8]ForJerseyFactorsUpdate!R13</f>
        <v>7.5313052653396903E-5</v>
      </c>
      <c r="AC133" s="192">
        <f>[8]ForJerseyFactorsUpdate!S13</f>
        <v>2.8762875959880501E-8</v>
      </c>
      <c r="AD133" s="192">
        <f>[8]ForJerseyFactorsUpdate!T13</f>
        <v>9.0374518717826998E-7</v>
      </c>
      <c r="AE133" s="193"/>
    </row>
    <row r="134" spans="4:32" x14ac:dyDescent="0.35">
      <c r="D134" s="1" t="s">
        <v>249</v>
      </c>
      <c r="E134" s="194" t="s">
        <v>8</v>
      </c>
      <c r="F134" s="195" t="s">
        <v>214</v>
      </c>
      <c r="G134" s="192">
        <f t="shared" si="70"/>
        <v>6.4052901965722193E-5</v>
      </c>
      <c r="H134" s="192">
        <f>[7]ForJerseyFactorsUpdate!C14</f>
        <v>6.38864019657222E-5</v>
      </c>
      <c r="I134" s="192">
        <f>[7]ForJerseyFactorsUpdate!D14</f>
        <v>1.4000000000000001E-7</v>
      </c>
      <c r="J134" s="192">
        <f>[7]ForJerseyFactorsUpdate!E14</f>
        <v>2.6499999999999999E-8</v>
      </c>
      <c r="K134" s="192">
        <f t="shared" si="71"/>
        <v>6.4052901965722193E-5</v>
      </c>
      <c r="L134" s="192">
        <f>[7]ForJerseyFactorsUpdate!F14</f>
        <v>6.38864019657222E-5</v>
      </c>
      <c r="M134" s="192">
        <f>[7]ForJerseyFactorsUpdate!G14</f>
        <v>1.4000000000000001E-7</v>
      </c>
      <c r="N134" s="192">
        <f>[7]ForJerseyFactorsUpdate!H14</f>
        <v>2.6499999999999999E-8</v>
      </c>
      <c r="O134" s="193">
        <f t="shared" si="73"/>
        <v>6.4052901965722193E-5</v>
      </c>
      <c r="P134" s="192">
        <f>[7]ForJerseyFactorsUpdate!I14</f>
        <v>6.38864019657222E-5</v>
      </c>
      <c r="Q134" s="192">
        <f>[7]ForJerseyFactorsUpdate!J14</f>
        <v>1.4000000000000001E-7</v>
      </c>
      <c r="R134" s="192">
        <f>[7]ForJerseyFactorsUpdate!K14</f>
        <v>2.6499999999999999E-8</v>
      </c>
      <c r="S134" s="193">
        <f t="shared" si="74"/>
        <v>6.4052901965722193E-5</v>
      </c>
      <c r="T134" s="192">
        <f>[7]ForJerseyFactorsUpdate!L14</f>
        <v>6.38864019657222E-5</v>
      </c>
      <c r="U134" s="192">
        <f>[7]ForJerseyFactorsUpdate!M14</f>
        <v>1.4000000000000001E-7</v>
      </c>
      <c r="V134" s="192">
        <f>[7]ForJerseyFactorsUpdate!N14</f>
        <v>2.6499999999999999E-8</v>
      </c>
      <c r="W134" s="193">
        <f t="shared" si="75"/>
        <v>6.4052901965722193E-5</v>
      </c>
      <c r="X134" s="192">
        <f>[7]ForJerseyFactorsUpdate!O14</f>
        <v>6.38864019657222E-5</v>
      </c>
      <c r="Y134" s="192">
        <f>[7]ForJerseyFactorsUpdate!P14</f>
        <v>1.4000000000000001E-7</v>
      </c>
      <c r="Z134" s="192">
        <f>[7]ForJerseyFactorsUpdate!Q14</f>
        <v>2.6499999999999999E-8</v>
      </c>
      <c r="AA134" s="193">
        <f t="shared" si="72"/>
        <v>6.4052901965722193E-5</v>
      </c>
      <c r="AB134" s="192">
        <f>[8]ForJerseyFactorsUpdate!R14</f>
        <v>6.38864019657222E-5</v>
      </c>
      <c r="AC134" s="192">
        <f>[8]ForJerseyFactorsUpdate!S14</f>
        <v>1.4000000000000001E-7</v>
      </c>
      <c r="AD134" s="192">
        <f>[8]ForJerseyFactorsUpdate!T14</f>
        <v>2.6499999999999999E-8</v>
      </c>
      <c r="AE134" s="193"/>
    </row>
    <row r="135" spans="4:32" x14ac:dyDescent="0.35">
      <c r="D135" s="1" t="s">
        <v>250</v>
      </c>
      <c r="E135" s="197" t="s">
        <v>12</v>
      </c>
      <c r="F135" s="195" t="s">
        <v>214</v>
      </c>
      <c r="G135" s="192">
        <f t="shared" si="70"/>
        <v>7.1827787344440393E-5</v>
      </c>
      <c r="H135" s="192">
        <f>[7]ForJerseyFactorsUpdate!C15</f>
        <v>6.9654630117938697E-5</v>
      </c>
      <c r="I135" s="192">
        <f>[7]ForJerseyFactorsUpdate!D15</f>
        <v>1.58298957283271E-6</v>
      </c>
      <c r="J135" s="192">
        <f>[7]ForJerseyFactorsUpdate!E15</f>
        <v>5.9016765366898954E-7</v>
      </c>
      <c r="K135" s="192">
        <f t="shared" si="71"/>
        <v>7.1926514280233595E-5</v>
      </c>
      <c r="L135" s="192">
        <f>[7]ForJerseyFactorsUpdate!F15</f>
        <v>6.9818257497268504E-5</v>
      </c>
      <c r="M135" s="192">
        <f>[7]ForJerseyFactorsUpdate!G15</f>
        <v>1.5167027521612099E-6</v>
      </c>
      <c r="N135" s="192">
        <f>[7]ForJerseyFactorsUpdate!H15</f>
        <v>5.9155403080388401E-7</v>
      </c>
      <c r="O135" s="193">
        <f t="shared" si="73"/>
        <v>7.1960413567515055E-5</v>
      </c>
      <c r="P135" s="192">
        <f>[7]ForJerseyFactorsUpdate!I15</f>
        <v>6.9765858062452506E-5</v>
      </c>
      <c r="Q135" s="192">
        <f>[7]ForJerseyFactorsUpdate!J15</f>
        <v>1.6034454426129099E-6</v>
      </c>
      <c r="R135" s="192">
        <f>[7]ForJerseyFactorsUpdate!K15</f>
        <v>5.9111006244964047E-7</v>
      </c>
      <c r="S135" s="193">
        <f t="shared" si="74"/>
        <v>7.2532014144031394E-5</v>
      </c>
      <c r="T135" s="192">
        <f>[7]ForJerseyFactorsUpdate!L15</f>
        <v>7.0314424217930198E-5</v>
      </c>
      <c r="U135" s="192">
        <f>[7]ForJerseyFactorsUpdate!M15</f>
        <v>1.62183198883962E-6</v>
      </c>
      <c r="V135" s="192">
        <f>[7]ForJerseyFactorsUpdate!N15</f>
        <v>5.9575793726158502E-7</v>
      </c>
      <c r="W135" s="193">
        <f t="shared" si="75"/>
        <v>7.2069722626898441E-5</v>
      </c>
      <c r="X135" s="192">
        <f>[7]ForJerseyFactorsUpdate!O15</f>
        <v>6.9865642696745605E-5</v>
      </c>
      <c r="Y135" s="192">
        <f>[7]ForJerseyFactorsUpdate!P15</f>
        <v>1.6121244154569799E-6</v>
      </c>
      <c r="Z135" s="192">
        <f>[7]ForJerseyFactorsUpdate!Q15</f>
        <v>5.9195551469586202E-7</v>
      </c>
      <c r="AA135" s="193">
        <f t="shared" si="72"/>
        <v>7.1706617712357929E-5</v>
      </c>
      <c r="AB135" s="192">
        <f>[8]ForJerseyFactorsUpdate!R15</f>
        <v>6.9512886417788706E-5</v>
      </c>
      <c r="AC135" s="192">
        <f>[8]ForJerseyFactorsUpdate!S15</f>
        <v>1.6047646026567999E-6</v>
      </c>
      <c r="AD135" s="192">
        <f>[8]ForJerseyFactorsUpdate!T15</f>
        <v>5.8896669191241698E-7</v>
      </c>
      <c r="AE135" s="193"/>
    </row>
    <row r="136" spans="4:32" x14ac:dyDescent="0.35">
      <c r="D136" s="1" t="s">
        <v>250</v>
      </c>
      <c r="E136" s="198" t="s">
        <v>13</v>
      </c>
      <c r="F136" s="195" t="s">
        <v>214</v>
      </c>
      <c r="G136" s="192">
        <f t="shared" si="70"/>
        <v>7.2491049100274635E-5</v>
      </c>
      <c r="H136" s="192">
        <f>[7]ForJerseyFactorsUpdate!C16</f>
        <v>7.1738726490959903E-5</v>
      </c>
      <c r="I136" s="192">
        <f>[7]ForJerseyFactorsUpdate!D16</f>
        <v>1.4874246792078601E-7</v>
      </c>
      <c r="J136" s="192">
        <f>[7]ForJerseyFactorsUpdate!E16</f>
        <v>6.0358014139393702E-7</v>
      </c>
      <c r="K136" s="192">
        <f t="shared" si="71"/>
        <v>7.2449180180920149E-5</v>
      </c>
      <c r="L136" s="192">
        <f>[7]ForJerseyFactorsUpdate!F16</f>
        <v>7.1738750395874802E-5</v>
      </c>
      <c r="M136" s="192">
        <f>[7]ForJerseyFactorsUpdate!G16</f>
        <v>1.068494425252816E-7</v>
      </c>
      <c r="N136" s="192">
        <f>[7]ForJerseyFactorsUpdate!H16</f>
        <v>6.0358034252006E-7</v>
      </c>
      <c r="O136" s="193">
        <f t="shared" si="73"/>
        <v>7.2436748658994535E-5</v>
      </c>
      <c r="P136" s="192">
        <f>[7]ForJerseyFactorsUpdate!I16</f>
        <v>7.17125035081836E-5</v>
      </c>
      <c r="Q136" s="192">
        <f>[7]ForJerseyFactorsUpdate!J16</f>
        <v>1.2088563880959901E-7</v>
      </c>
      <c r="R136" s="192">
        <f>[7]ForJerseyFactorsUpdate!K16</f>
        <v>6.0335951200133302E-7</v>
      </c>
      <c r="S136" s="193">
        <f t="shared" si="74"/>
        <v>7.2395590355479699E-5</v>
      </c>
      <c r="T136" s="192">
        <f>[7]ForJerseyFactorsUpdate!L16</f>
        <v>7.1703862670174798E-5</v>
      </c>
      <c r="U136" s="192">
        <f>[7]ForJerseyFactorsUpdate!M16</f>
        <v>8.8440873760942894E-8</v>
      </c>
      <c r="V136" s="192">
        <f>[7]ForJerseyFactorsUpdate!N16</f>
        <v>6.0328681154396204E-7</v>
      </c>
      <c r="W136" s="193">
        <f t="shared" si="75"/>
        <v>7.2232957541822629E-5</v>
      </c>
      <c r="X136" s="192">
        <f>[7]ForJerseyFactorsUpdate!O16</f>
        <v>7.1534521768662303E-5</v>
      </c>
      <c r="Y136" s="192">
        <f>[7]ForJerseyFactorsUpdate!P16</f>
        <v>9.6573726318462405E-8</v>
      </c>
      <c r="Z136" s="192">
        <f>[7]ForJerseyFactorsUpdate!Q16</f>
        <v>6.0186204684185204E-7</v>
      </c>
      <c r="AA136" s="193">
        <f t="shared" si="72"/>
        <v>7.233501384939188E-5</v>
      </c>
      <c r="AB136" s="192">
        <f>[8]ForJerseyFactorsUpdate!R17</f>
        <v>7.1662460302082806E-5</v>
      </c>
      <c r="AC136" s="192">
        <f>[8]ForJerseyFactorsUpdate!S17</f>
        <v>6.9615078263074242E-8</v>
      </c>
      <c r="AD136" s="192">
        <f>[8]ForJerseyFactorsUpdate!T17</f>
        <v>6.0293846904599228E-7</v>
      </c>
      <c r="AE136" s="193"/>
    </row>
    <row r="137" spans="4:32" x14ac:dyDescent="0.35">
      <c r="D137" s="1" t="s">
        <v>255</v>
      </c>
      <c r="E137" s="198" t="s">
        <v>13</v>
      </c>
      <c r="F137" s="195" t="s">
        <v>214</v>
      </c>
      <c r="G137" s="192">
        <f t="shared" si="70"/>
        <v>7.2475379277773386E-5</v>
      </c>
      <c r="H137" s="192">
        <f>[7]ForJerseyFactorsUpdate!C17</f>
        <v>7.1738726490959903E-5</v>
      </c>
      <c r="I137" s="192">
        <f>[7]ForJerseyFactorsUpdate!D17</f>
        <v>1.3307264541953399E-7</v>
      </c>
      <c r="J137" s="192">
        <f>[7]ForJerseyFactorsUpdate!E17</f>
        <v>6.0358014139393702E-7</v>
      </c>
      <c r="K137" s="192">
        <f t="shared" si="71"/>
        <v>7.2439946488374725E-5</v>
      </c>
      <c r="L137" s="192">
        <f>[7]ForJerseyFactorsUpdate!F17</f>
        <v>7.1738750395874802E-5</v>
      </c>
      <c r="M137" s="192">
        <f>[7]ForJerseyFactorsUpdate!G17</f>
        <v>9.7615749979863802E-8</v>
      </c>
      <c r="N137" s="192">
        <f>[7]ForJerseyFactorsUpdate!H17</f>
        <v>6.0358034252006E-7</v>
      </c>
      <c r="O137" s="193">
        <f t="shared" si="73"/>
        <v>7.24468746844779E-5</v>
      </c>
      <c r="P137" s="192">
        <f>[7]ForJerseyFactorsUpdate!I17</f>
        <v>7.17125035081836E-5</v>
      </c>
      <c r="Q137" s="192">
        <f>[7]ForJerseyFactorsUpdate!J17</f>
        <v>1.3101166429296001E-7</v>
      </c>
      <c r="R137" s="192">
        <f>[7]ForJerseyFactorsUpdate!K17</f>
        <v>6.0335951200133302E-7</v>
      </c>
      <c r="S137" s="193">
        <f t="shared" si="74"/>
        <v>7.240686624195673E-5</v>
      </c>
      <c r="T137" s="192">
        <f>[7]ForJerseyFactorsUpdate!L17</f>
        <v>7.1703862670174798E-5</v>
      </c>
      <c r="U137" s="192">
        <f>[7]ForJerseyFactorsUpdate!M17</f>
        <v>9.9716760237971506E-8</v>
      </c>
      <c r="V137" s="192">
        <f>[7]ForJerseyFactorsUpdate!N17</f>
        <v>6.0328681154396204E-7</v>
      </c>
      <c r="W137" s="193">
        <f t="shared" si="75"/>
        <v>7.2209195129654106E-5</v>
      </c>
      <c r="X137" s="192">
        <f>[7]ForJerseyFactorsUpdate!O17</f>
        <v>7.1534521768662303E-5</v>
      </c>
      <c r="Y137" s="192">
        <f>[7]ForJerseyFactorsUpdate!P17</f>
        <v>7.2811314149940704E-8</v>
      </c>
      <c r="Z137" s="192">
        <f>[7]ForJerseyFactorsUpdate!Q17</f>
        <v>6.0186204684185204E-7</v>
      </c>
      <c r="AA137" s="193">
        <f t="shared" si="72"/>
        <v>7.2348455310433622E-5</v>
      </c>
      <c r="AB137" s="192">
        <f>[8]ForJerseyFactorsUpdate!R16</f>
        <v>7.1662460302082806E-5</v>
      </c>
      <c r="AC137" s="192">
        <f>[8]ForJerseyFactorsUpdate!S16</f>
        <v>8.3056539304822603E-8</v>
      </c>
      <c r="AD137" s="192">
        <f>[8]ForJerseyFactorsUpdate!T16</f>
        <v>6.0293846904599196E-7</v>
      </c>
      <c r="AE137" s="193"/>
    </row>
    <row r="138" spans="4:32" x14ac:dyDescent="0.35">
      <c r="D138" s="1" t="s">
        <v>251</v>
      </c>
      <c r="E138" s="200" t="s">
        <v>17</v>
      </c>
      <c r="F138" s="195" t="s">
        <v>214</v>
      </c>
      <c r="G138" s="196">
        <f t="shared" si="70"/>
        <v>7.8973447492536385E-5</v>
      </c>
      <c r="H138" s="192">
        <f>[7]ForJerseyFactorsUpdate!C18</f>
        <v>7.8730447492536394E-5</v>
      </c>
      <c r="I138" s="192">
        <f>[7]ForJerseyFactorsUpdate!D18</f>
        <v>8.3999999999999998E-8</v>
      </c>
      <c r="J138" s="192">
        <f>[7]ForJerseyFactorsUpdate!E18</f>
        <v>1.5900000000000001E-7</v>
      </c>
      <c r="K138" s="192">
        <f t="shared" si="71"/>
        <v>7.8860603557891884E-5</v>
      </c>
      <c r="L138" s="192">
        <f>[7]ForJerseyFactorsUpdate!F18</f>
        <v>7.8617603557891894E-5</v>
      </c>
      <c r="M138" s="192">
        <f>[7]ForJerseyFactorsUpdate!G18</f>
        <v>8.3999999999999998E-8</v>
      </c>
      <c r="N138" s="192">
        <f>[7]ForJerseyFactorsUpdate!H18</f>
        <v>1.5900000000000001E-7</v>
      </c>
      <c r="O138" s="193">
        <f t="shared" si="73"/>
        <v>7.9228704443089792E-5</v>
      </c>
      <c r="P138" s="192">
        <f>[7]ForJerseyFactorsUpdate!I18</f>
        <v>7.8985704443089802E-5</v>
      </c>
      <c r="Q138" s="192">
        <f>[7]ForJerseyFactorsUpdate!J18</f>
        <v>8.3999999999999998E-8</v>
      </c>
      <c r="R138" s="192">
        <f>[7]ForJerseyFactorsUpdate!K18</f>
        <v>1.5900000000000001E-7</v>
      </c>
      <c r="S138" s="193">
        <f t="shared" si="74"/>
        <v>0</v>
      </c>
      <c r="T138" s="192">
        <f>[7]ForJerseyFactorsUpdate!L18</f>
        <v>0</v>
      </c>
      <c r="U138" s="192">
        <f>[7]ForJerseyFactorsUpdate!M18</f>
        <v>0</v>
      </c>
      <c r="V138" s="192">
        <f>[7]ForJerseyFactorsUpdate!N18</f>
        <v>0</v>
      </c>
      <c r="W138" s="193">
        <f t="shared" si="75"/>
        <v>0</v>
      </c>
      <c r="X138" s="192">
        <f>[7]ForJerseyFactorsUpdate!O18</f>
        <v>0</v>
      </c>
      <c r="Y138" s="192">
        <f>[7]ForJerseyFactorsUpdate!P18</f>
        <v>0</v>
      </c>
      <c r="Z138" s="192">
        <f>[7]ForJerseyFactorsUpdate!Q18</f>
        <v>0</v>
      </c>
      <c r="AA138" s="193">
        <f t="shared" si="72"/>
        <v>0</v>
      </c>
      <c r="AB138" s="192">
        <f>[8]ForJerseyFactorsUpdate!R18</f>
        <v>0</v>
      </c>
      <c r="AC138" s="192">
        <f>[8]ForJerseyFactorsUpdate!S18</f>
        <v>0</v>
      </c>
      <c r="AD138" s="192">
        <f>[8]ForJerseyFactorsUpdate!T18</f>
        <v>0</v>
      </c>
      <c r="AE138" s="193"/>
    </row>
    <row r="139" spans="4:32" x14ac:dyDescent="0.35">
      <c r="D139" s="1" t="s">
        <v>253</v>
      </c>
      <c r="E139" s="200" t="s">
        <v>17</v>
      </c>
      <c r="F139" s="195" t="s">
        <v>214</v>
      </c>
      <c r="G139" s="196">
        <f t="shared" si="70"/>
        <v>7.749682224384852E-5</v>
      </c>
      <c r="H139" s="192">
        <f>[7]ForJerseyFactorsUpdate!C19</f>
        <v>7.6485072475171207E-5</v>
      </c>
      <c r="I139" s="192">
        <f>[7]ForJerseyFactorsUpdate!D19</f>
        <v>3.60391844077969E-8</v>
      </c>
      <c r="J139" s="192">
        <f>[7]ForJerseyFactorsUpdate!E19</f>
        <v>9.75710584269519E-7</v>
      </c>
      <c r="K139" s="192">
        <f t="shared" si="71"/>
        <v>7.7424421768053977E-5</v>
      </c>
      <c r="L139" s="192">
        <f>[7]ForJerseyFactorsUpdate!F19</f>
        <v>7.6413617214451506E-5</v>
      </c>
      <c r="M139" s="192">
        <f>[7]ForJerseyFactorsUpdate!G19</f>
        <v>3.6005515232431802E-8</v>
      </c>
      <c r="N139" s="192">
        <f>[7]ForJerseyFactorsUpdate!H19</f>
        <v>9.7479903837004294E-7</v>
      </c>
      <c r="O139" s="193">
        <f t="shared" si="73"/>
        <v>7.7473471545462083E-5</v>
      </c>
      <c r="P139" s="192">
        <f>[7]ForJerseyFactorsUpdate!I19</f>
        <v>7.6462026628816205E-5</v>
      </c>
      <c r="Q139" s="192">
        <f>[7]ForJerseyFactorsUpdate!J19</f>
        <v>3.6028325380280303E-8</v>
      </c>
      <c r="R139" s="192">
        <f>[7]ForJerseyFactorsUpdate!K19</f>
        <v>9.7541659126559899E-7</v>
      </c>
      <c r="S139" s="193">
        <f t="shared" si="74"/>
        <v>7.7123265303535326E-5</v>
      </c>
      <c r="T139" s="192">
        <f>[7]ForJerseyFactorsUpdate!L19</f>
        <v>7.6116392459317704E-5</v>
      </c>
      <c r="U139" s="192">
        <f>[7]ForJerseyFactorsUpdate!M19</f>
        <v>3.58654651884927E-8</v>
      </c>
      <c r="V139" s="192">
        <f>[7]ForJerseyFactorsUpdate!N19</f>
        <v>9.7100737902912807E-7</v>
      </c>
      <c r="W139" s="193">
        <f t="shared" si="75"/>
        <v>7.7570923319718836E-5</v>
      </c>
      <c r="X139" s="192">
        <f>[7]ForJerseyFactorsUpdate!O19</f>
        <v>7.6558206134001694E-5</v>
      </c>
      <c r="Y139" s="192">
        <f>[7]ForJerseyFactorsUpdate!P19</f>
        <v>3.6073644431586099E-8</v>
      </c>
      <c r="Z139" s="192">
        <f>[7]ForJerseyFactorsUpdate!Q19</f>
        <v>9.7664354128554896E-7</v>
      </c>
      <c r="AA139" s="193">
        <f t="shared" si="72"/>
        <v>7.7322628884765189E-5</v>
      </c>
      <c r="AB139" s="192">
        <f>[8]ForJerseyFactorsUpdate!R19</f>
        <v>7.6313153275023098E-5</v>
      </c>
      <c r="AC139" s="192">
        <f>[8]ForJerseyFactorsUpdate!S19</f>
        <v>3.5958177388297899E-8</v>
      </c>
      <c r="AD139" s="192">
        <f>[8]ForJerseyFactorsUpdate!T19</f>
        <v>9.7351743235378893E-7</v>
      </c>
      <c r="AE139" s="193"/>
    </row>
    <row r="140" spans="4:32" x14ac:dyDescent="0.35">
      <c r="D140" s="1" t="s">
        <v>256</v>
      </c>
      <c r="E140" s="200" t="s">
        <v>14</v>
      </c>
      <c r="F140" s="195" t="s">
        <v>214</v>
      </c>
      <c r="G140" s="196">
        <f t="shared" si="70"/>
        <v>7.2008087485888697E-5</v>
      </c>
      <c r="H140" s="192">
        <f>[7]ForJerseyFactorsUpdate!C20</f>
        <v>7.1765087485888706E-5</v>
      </c>
      <c r="I140" s="192">
        <f>[7]ForJerseyFactorsUpdate!D20</f>
        <v>8.3999999999999998E-8</v>
      </c>
      <c r="J140" s="192">
        <f>[7]ForJerseyFactorsUpdate!E20</f>
        <v>1.5900000000000001E-7</v>
      </c>
      <c r="K140" s="192">
        <f t="shared" si="71"/>
        <v>7.2046922048023485E-5</v>
      </c>
      <c r="L140" s="192">
        <f>[7]ForJerseyFactorsUpdate!F20</f>
        <v>7.1803922048023494E-5</v>
      </c>
      <c r="M140" s="192">
        <f>[7]ForJerseyFactorsUpdate!G20</f>
        <v>8.3999999999999998E-8</v>
      </c>
      <c r="N140" s="192">
        <f>[7]ForJerseyFactorsUpdate!H20</f>
        <v>1.5900000000000001E-7</v>
      </c>
      <c r="O140" s="193">
        <f t="shared" si="73"/>
        <v>7.1995481883986996E-5</v>
      </c>
      <c r="P140" s="192">
        <f>[7]ForJerseyFactorsUpdate!I20</f>
        <v>7.1752481883987005E-5</v>
      </c>
      <c r="Q140" s="192">
        <f>[7]ForJerseyFactorsUpdate!J20</f>
        <v>8.3999999999999998E-8</v>
      </c>
      <c r="R140" s="192">
        <f>[7]ForJerseyFactorsUpdate!K20</f>
        <v>1.5900000000000001E-7</v>
      </c>
      <c r="S140" s="193">
        <f t="shared" si="74"/>
        <v>7.2051965900791985E-5</v>
      </c>
      <c r="T140" s="192">
        <f>[7]ForJerseyFactorsUpdate!L20</f>
        <v>7.1808965900791995E-5</v>
      </c>
      <c r="U140" s="192">
        <f>[7]ForJerseyFactorsUpdate!M20</f>
        <v>8.3999999999999998E-8</v>
      </c>
      <c r="V140" s="192">
        <f>[7]ForJerseyFactorsUpdate!N20</f>
        <v>1.5900000000000001E-7</v>
      </c>
      <c r="W140" s="193">
        <f t="shared" si="75"/>
        <v>7.2020763290909785E-5</v>
      </c>
      <c r="X140" s="192">
        <f>[7]ForJerseyFactorsUpdate!O20</f>
        <v>7.1777763290909794E-5</v>
      </c>
      <c r="Y140" s="192">
        <f>[7]ForJerseyFactorsUpdate!P20</f>
        <v>8.3999999999999998E-8</v>
      </c>
      <c r="Z140" s="192">
        <f>[7]ForJerseyFactorsUpdate!Q20</f>
        <v>1.5900000000000001E-7</v>
      </c>
      <c r="AA140" s="193">
        <f t="shared" si="72"/>
        <v>7.1986339192758094E-5</v>
      </c>
      <c r="AB140" s="192">
        <f>[8]ForJerseyFactorsUpdate!R20</f>
        <v>7.1743339192758103E-5</v>
      </c>
      <c r="AC140" s="192">
        <f>[8]ForJerseyFactorsUpdate!S20</f>
        <v>8.3999999999999998E-8</v>
      </c>
      <c r="AD140" s="192">
        <f>[8]ForJerseyFactorsUpdate!T20</f>
        <v>1.5900000000000001E-7</v>
      </c>
      <c r="AE140" s="193"/>
    </row>
    <row r="141" spans="4:32" x14ac:dyDescent="0.35">
      <c r="D141" s="1" t="s">
        <v>249</v>
      </c>
      <c r="E141" s="200" t="s">
        <v>14</v>
      </c>
      <c r="F141" s="195" t="s">
        <v>214</v>
      </c>
      <c r="G141" s="196">
        <f t="shared" si="70"/>
        <v>7.2204087485888707E-5</v>
      </c>
      <c r="H141" s="192">
        <f>[7]ForJerseyFactorsUpdate!C21</f>
        <v>7.1765087485888706E-5</v>
      </c>
      <c r="I141" s="192">
        <f>[7]ForJerseyFactorsUpdate!D21</f>
        <v>2.8000000000000002E-7</v>
      </c>
      <c r="J141" s="192">
        <f>[7]ForJerseyFactorsUpdate!E21</f>
        <v>1.5900000000000001E-7</v>
      </c>
      <c r="K141" s="192">
        <f t="shared" si="71"/>
        <v>7.2242922048023494E-5</v>
      </c>
      <c r="L141" s="192">
        <f>[7]ForJerseyFactorsUpdate!F21</f>
        <v>7.1803922048023494E-5</v>
      </c>
      <c r="M141" s="192">
        <f>[7]ForJerseyFactorsUpdate!G21</f>
        <v>2.8000000000000002E-7</v>
      </c>
      <c r="N141" s="192">
        <f>[7]ForJerseyFactorsUpdate!H21</f>
        <v>1.5900000000000001E-7</v>
      </c>
      <c r="O141" s="193">
        <f t="shared" si="73"/>
        <v>7.2191481883987006E-5</v>
      </c>
      <c r="P141" s="192">
        <f>[7]ForJerseyFactorsUpdate!I21</f>
        <v>7.1752481883987005E-5</v>
      </c>
      <c r="Q141" s="192">
        <f>[7]ForJerseyFactorsUpdate!J21</f>
        <v>2.8000000000000002E-7</v>
      </c>
      <c r="R141" s="192">
        <f>[7]ForJerseyFactorsUpdate!K21</f>
        <v>1.5900000000000001E-7</v>
      </c>
      <c r="S141" s="193">
        <f t="shared" si="74"/>
        <v>7.2247965900791995E-5</v>
      </c>
      <c r="T141" s="192">
        <f>[7]ForJerseyFactorsUpdate!L21</f>
        <v>7.1808965900791995E-5</v>
      </c>
      <c r="U141" s="192">
        <f>[7]ForJerseyFactorsUpdate!M21</f>
        <v>2.8000000000000002E-7</v>
      </c>
      <c r="V141" s="192">
        <f>[7]ForJerseyFactorsUpdate!N21</f>
        <v>1.5900000000000001E-7</v>
      </c>
      <c r="W141" s="193">
        <f t="shared" si="75"/>
        <v>7.2216763290909795E-5</v>
      </c>
      <c r="X141" s="192">
        <f>[7]ForJerseyFactorsUpdate!O21</f>
        <v>7.1777763290909794E-5</v>
      </c>
      <c r="Y141" s="192">
        <f>[7]ForJerseyFactorsUpdate!P21</f>
        <v>2.8000000000000002E-7</v>
      </c>
      <c r="Z141" s="192">
        <f>[7]ForJerseyFactorsUpdate!Q21</f>
        <v>1.5900000000000001E-7</v>
      </c>
      <c r="AA141" s="193">
        <f t="shared" si="72"/>
        <v>7.2182339192758104E-5</v>
      </c>
      <c r="AB141" s="192">
        <f>[8]ForJerseyFactorsUpdate!R21</f>
        <v>7.1743339192758103E-5</v>
      </c>
      <c r="AC141" s="192">
        <f>[8]ForJerseyFactorsUpdate!S21</f>
        <v>2.8000000000000002E-7</v>
      </c>
      <c r="AD141" s="192">
        <f>[8]ForJerseyFactorsUpdate!T21</f>
        <v>1.5900000000000001E-7</v>
      </c>
      <c r="AE141" s="193"/>
    </row>
    <row r="142" spans="4:32" x14ac:dyDescent="0.35">
      <c r="D142" s="1" t="s">
        <v>251</v>
      </c>
      <c r="E142" s="200" t="s">
        <v>94</v>
      </c>
      <c r="F142" s="195" t="s">
        <v>214</v>
      </c>
      <c r="G142" s="196">
        <f t="shared" si="70"/>
        <v>6.2172481860663689E-5</v>
      </c>
      <c r="H142" s="192">
        <f>[7]ForJerseyFactorsUpdate!C22</f>
        <v>6.0272481860663697E-5</v>
      </c>
      <c r="I142" s="192">
        <f>[7]ForJerseyFactorsUpdate!D22</f>
        <v>8.4E-7</v>
      </c>
      <c r="J142" s="192">
        <f>[7]ForJerseyFactorsUpdate!E22</f>
        <v>1.06E-6</v>
      </c>
      <c r="K142" s="192">
        <f t="shared" si="71"/>
        <v>6.2503492087653795E-5</v>
      </c>
      <c r="L142" s="192">
        <f>[7]ForJerseyFactorsUpdate!F22</f>
        <v>6.0603492087653797E-5</v>
      </c>
      <c r="M142" s="192">
        <f>[7]ForJerseyFactorsUpdate!G22</f>
        <v>8.4E-7</v>
      </c>
      <c r="N142" s="192">
        <f>[7]ForJerseyFactorsUpdate!H22</f>
        <v>1.06E-6</v>
      </c>
      <c r="O142" s="193">
        <f t="shared" si="73"/>
        <v>6.4539235941746189E-5</v>
      </c>
      <c r="P142" s="192">
        <f>[7]ForJerseyFactorsUpdate!I22</f>
        <v>6.2639235941746197E-5</v>
      </c>
      <c r="Q142" s="192">
        <f>[7]ForJerseyFactorsUpdate!J22</f>
        <v>8.4E-7</v>
      </c>
      <c r="R142" s="192">
        <f>[7]ForJerseyFactorsUpdate!K22</f>
        <v>1.06E-6</v>
      </c>
      <c r="S142" s="193">
        <f t="shared" si="74"/>
        <v>6.4474021414922996E-5</v>
      </c>
      <c r="T142" s="192">
        <f>[7]ForJerseyFactorsUpdate!L22</f>
        <v>6.2574021414923004E-5</v>
      </c>
      <c r="U142" s="192">
        <f>[7]ForJerseyFactorsUpdate!M22</f>
        <v>8.4E-7</v>
      </c>
      <c r="V142" s="192">
        <f>[7]ForJerseyFactorsUpdate!N22</f>
        <v>1.06E-6</v>
      </c>
      <c r="W142" s="193">
        <f t="shared" si="75"/>
        <v>6.4789301081801789E-5</v>
      </c>
      <c r="X142" s="192">
        <f>[7]ForJerseyFactorsUpdate!O22</f>
        <v>6.2889301081801797E-5</v>
      </c>
      <c r="Y142" s="192">
        <f>[7]ForJerseyFactorsUpdate!P22</f>
        <v>8.4E-7</v>
      </c>
      <c r="Z142" s="192">
        <f>[7]ForJerseyFactorsUpdate!Q22</f>
        <v>1.06E-6</v>
      </c>
      <c r="AA142" s="193">
        <f t="shared" si="72"/>
        <v>0</v>
      </c>
      <c r="AB142" s="192">
        <v>0</v>
      </c>
      <c r="AC142" s="192">
        <v>0</v>
      </c>
      <c r="AD142" s="192">
        <v>0</v>
      </c>
      <c r="AE142" s="193"/>
    </row>
    <row r="143" spans="4:32" x14ac:dyDescent="0.35">
      <c r="D143" s="1" t="s">
        <v>257</v>
      </c>
      <c r="E143" s="200" t="s">
        <v>94</v>
      </c>
      <c r="F143" s="195" t="s">
        <v>214</v>
      </c>
      <c r="G143" s="196">
        <f t="shared" si="70"/>
        <v>0</v>
      </c>
      <c r="H143" s="192">
        <f>[7]ForJerseyFactorsUpdate!C23</f>
        <v>0</v>
      </c>
      <c r="I143" s="192">
        <f>[7]ForJerseyFactorsUpdate!D23</f>
        <v>0</v>
      </c>
      <c r="J143" s="192">
        <f>[7]ForJerseyFactorsUpdate!E23</f>
        <v>0</v>
      </c>
      <c r="K143" s="192">
        <f t="shared" si="71"/>
        <v>0</v>
      </c>
      <c r="L143" s="192">
        <f>[7]ForJerseyFactorsUpdate!F23</f>
        <v>0</v>
      </c>
      <c r="M143" s="192">
        <f>[7]ForJerseyFactorsUpdate!G23</f>
        <v>0</v>
      </c>
      <c r="N143" s="192">
        <f>[7]ForJerseyFactorsUpdate!H23</f>
        <v>0</v>
      </c>
      <c r="O143" s="193">
        <f t="shared" si="73"/>
        <v>0</v>
      </c>
      <c r="P143" s="192">
        <f>[7]ForJerseyFactorsUpdate!I23</f>
        <v>0</v>
      </c>
      <c r="Q143" s="192">
        <f>[7]ForJerseyFactorsUpdate!J23</f>
        <v>0</v>
      </c>
      <c r="R143" s="192">
        <f>[7]ForJerseyFactorsUpdate!K23</f>
        <v>0</v>
      </c>
      <c r="S143" s="193">
        <f t="shared" si="74"/>
        <v>7.3372412113053496E-5</v>
      </c>
      <c r="T143" s="192">
        <f>[7]ForJerseyFactorsUpdate!L23</f>
        <v>6.3912412113053502E-5</v>
      </c>
      <c r="U143" s="192">
        <f>[7]ForJerseyFactorsUpdate!M23</f>
        <v>8.3999999999999992E-6</v>
      </c>
      <c r="V143" s="192">
        <f>[7]ForJerseyFactorsUpdate!N23</f>
        <v>1.06E-6</v>
      </c>
      <c r="W143" s="193">
        <f t="shared" si="75"/>
        <v>7.3557005516689211E-5</v>
      </c>
      <c r="X143" s="192">
        <f>[7]ForJerseyFactorsUpdate!O23</f>
        <v>6.4097005516689203E-5</v>
      </c>
      <c r="Y143" s="192">
        <f>[7]ForJerseyFactorsUpdate!P23</f>
        <v>8.3999999999999992E-6</v>
      </c>
      <c r="Z143" s="192">
        <f>[7]ForJerseyFactorsUpdate!Q23</f>
        <v>1.06E-6</v>
      </c>
      <c r="AA143" s="193">
        <f t="shared" si="72"/>
        <v>0</v>
      </c>
      <c r="AB143" s="192">
        <f>[8]ForJerseyFactorsUpdate!R22</f>
        <v>0</v>
      </c>
      <c r="AC143" s="192">
        <f>[8]ForJerseyFactorsUpdate!S22</f>
        <v>0</v>
      </c>
      <c r="AD143" s="192">
        <f>[8]ForJerseyFactorsUpdate!T22</f>
        <v>0</v>
      </c>
      <c r="AE143" s="193"/>
      <c r="AF143" s="193"/>
    </row>
    <row r="144" spans="4:32" x14ac:dyDescent="0.35">
      <c r="D144" s="1" t="s">
        <v>252</v>
      </c>
      <c r="E144" s="67" t="s">
        <v>278</v>
      </c>
      <c r="F144" s="195" t="s">
        <v>214</v>
      </c>
      <c r="G144" s="202"/>
      <c r="H144" s="202"/>
      <c r="I144" s="202"/>
      <c r="J144" s="202"/>
      <c r="K144" s="202"/>
      <c r="L144" s="202"/>
      <c r="M144" s="202"/>
      <c r="N144" s="202"/>
      <c r="O144" s="204"/>
      <c r="P144" s="202"/>
      <c r="Q144" s="202"/>
      <c r="R144" s="202"/>
      <c r="S144" s="204"/>
      <c r="T144" s="202"/>
      <c r="U144" s="202"/>
      <c r="V144" s="202"/>
      <c r="W144" s="204"/>
      <c r="X144" s="202"/>
      <c r="Y144" s="202"/>
      <c r="Z144" s="202"/>
      <c r="AA144" s="193">
        <f t="shared" si="72"/>
        <v>9.3600000003333297E-5</v>
      </c>
      <c r="AB144" s="192">
        <f>[8]ForJerseyFactorsUpdate!R23</f>
        <v>9.1700000003333305E-5</v>
      </c>
      <c r="AC144" s="192">
        <f>[8]ForJerseyFactorsUpdate!S23</f>
        <v>8.4E-7</v>
      </c>
      <c r="AD144" s="192">
        <f>[8]ForJerseyFactorsUpdate!T23</f>
        <v>1.06E-6</v>
      </c>
      <c r="AE144" s="193"/>
      <c r="AF144" s="193"/>
    </row>
    <row r="145" spans="3:32" x14ac:dyDescent="0.35">
      <c r="D145" s="1" t="s">
        <v>252</v>
      </c>
      <c r="E145" s="67" t="s">
        <v>279</v>
      </c>
      <c r="F145" s="195" t="s">
        <v>214</v>
      </c>
      <c r="G145" s="202"/>
      <c r="H145" s="202"/>
      <c r="I145" s="202"/>
      <c r="J145" s="202"/>
      <c r="K145" s="202"/>
      <c r="L145" s="202"/>
      <c r="M145" s="202"/>
      <c r="N145" s="202"/>
      <c r="O145" s="204"/>
      <c r="P145" s="202"/>
      <c r="Q145" s="202"/>
      <c r="R145" s="202"/>
      <c r="S145" s="204"/>
      <c r="T145" s="202"/>
      <c r="U145" s="202"/>
      <c r="V145" s="202"/>
      <c r="W145" s="204"/>
      <c r="X145" s="202"/>
      <c r="Y145" s="202"/>
      <c r="Z145" s="202"/>
      <c r="AA145" s="193">
        <f t="shared" si="72"/>
        <v>1.9E-6</v>
      </c>
      <c r="AB145" s="192">
        <f>[8]ForJerseyFactorsUpdate!R24</f>
        <v>0</v>
      </c>
      <c r="AC145" s="192">
        <f>[8]ForJerseyFactorsUpdate!S24</f>
        <v>8.4E-7</v>
      </c>
      <c r="AD145" s="192">
        <f>[8]ForJerseyFactorsUpdate!T24</f>
        <v>1.06E-6</v>
      </c>
      <c r="AE145" s="193"/>
      <c r="AF145" s="193"/>
    </row>
    <row r="146" spans="3:32" x14ac:dyDescent="0.35">
      <c r="E146" s="67" t="s">
        <v>215</v>
      </c>
      <c r="F146" s="201" t="s">
        <v>214</v>
      </c>
      <c r="G146" s="202">
        <f t="shared" si="70"/>
        <v>7.4404558288881773E-5</v>
      </c>
      <c r="H146" s="232">
        <f>[7]ForJerseyFactorsUpdate!C32</f>
        <v>7.3711981944931697E-5</v>
      </c>
      <c r="I146" s="232">
        <f>[7]ForJerseyFactorsUpdate!D32</f>
        <v>4.2992969026017102E-9</v>
      </c>
      <c r="J146" s="232">
        <f>[7]ForJerseyFactorsUpdate!E32</f>
        <v>6.8827704704747302E-7</v>
      </c>
      <c r="K146" s="204">
        <f>SUM(L146:N146)</f>
        <v>7.4550592211835638E-5</v>
      </c>
      <c r="L146" s="232">
        <f>[7]ForJerseyFactorsUpdate!F32</f>
        <v>7.3837715809675698E-5</v>
      </c>
      <c r="M146" s="232">
        <f>[7]ForJerseyFactorsUpdate!G32</f>
        <v>3.59749817237681E-9</v>
      </c>
      <c r="N146" s="232">
        <f>[7]ForJerseyFactorsUpdate!H32</f>
        <v>7.0927890398755704E-7</v>
      </c>
      <c r="O146" s="204">
        <f t="shared" ref="O146:O154" si="76">SUM(P146:R146)</f>
        <v>7.4517643255602096E-5</v>
      </c>
      <c r="P146" s="232">
        <f>[7]ForJerseyFactorsUpdate!I32</f>
        <v>7.3792347971193093E-5</v>
      </c>
      <c r="Q146" s="232">
        <f>[7]ForJerseyFactorsUpdate!J32</f>
        <v>3.2211130325228702E-9</v>
      </c>
      <c r="R146" s="232">
        <f>[7]ForJerseyFactorsUpdate!K32</f>
        <v>7.2207417137647496E-7</v>
      </c>
      <c r="S146" s="236">
        <f>SUM(T146:V146)</f>
        <v>7.4237855932275714E-5</v>
      </c>
      <c r="T146" s="232">
        <f>[7]ForJerseyFactorsUpdate!L32</f>
        <v>7.3524780496502101E-5</v>
      </c>
      <c r="U146" s="232">
        <f>[7]ForJerseyFactorsUpdate!M32</f>
        <v>2.8104286709770598E-9</v>
      </c>
      <c r="V146" s="232">
        <f>[7]ForJerseyFactorsUpdate!N32</f>
        <v>7.10265007102626E-7</v>
      </c>
      <c r="W146" s="236">
        <f>SUM(X146:Z146)</f>
        <v>7.4272117342456006E-5</v>
      </c>
      <c r="X146" s="270">
        <f>[7]ForJerseyFactorsUpdate!O32</f>
        <v>7.3541005565912104E-5</v>
      </c>
      <c r="Y146" s="270">
        <f>[7]ForJerseyFactorsUpdate!P32</f>
        <v>2.4049376283698298E-9</v>
      </c>
      <c r="Z146" s="270">
        <f>[7]ForJerseyFactorsUpdate!Q32</f>
        <v>7.2870683891553698E-7</v>
      </c>
      <c r="AA146" s="193">
        <f t="shared" si="72"/>
        <v>7.4282374040172063E-5</v>
      </c>
      <c r="AB146" s="192">
        <f>[8]ForJerseyFactorsUpdate!R32</f>
        <v>7.3542552675179501E-5</v>
      </c>
      <c r="AC146" s="192">
        <f>[8]ForJerseyFactorsUpdate!S32</f>
        <v>2.1026338500426699E-9</v>
      </c>
      <c r="AD146" s="192">
        <f>[8]ForJerseyFactorsUpdate!T32</f>
        <v>7.3771873114252295E-7</v>
      </c>
      <c r="AE146" s="193"/>
      <c r="AF146" s="193" t="s">
        <v>274</v>
      </c>
    </row>
    <row r="147" spans="3:32" x14ac:dyDescent="0.35">
      <c r="E147" s="67" t="s">
        <v>216</v>
      </c>
      <c r="F147" s="201" t="s">
        <v>214</v>
      </c>
      <c r="G147" s="202">
        <f t="shared" ref="G147:G155" si="77">SUM(H147:J147)</f>
        <v>7.442363682132758E-5</v>
      </c>
      <c r="H147" s="203">
        <f>[7]ForJerseyFactorsUpdate!C31</f>
        <v>7.3711981944931697E-5</v>
      </c>
      <c r="I147" s="203">
        <f>[7]ForJerseyFactorsUpdate!D31</f>
        <v>4.6662206373916299E-8</v>
      </c>
      <c r="J147" s="203">
        <f>[7]ForJerseyFactorsUpdate!E31</f>
        <v>6.6499267002196502E-7</v>
      </c>
      <c r="K147" s="204">
        <f t="shared" ref="K147:K155" si="78">SUM(L147:N147)</f>
        <v>7.4599393801660926E-5</v>
      </c>
      <c r="L147" s="203">
        <f>[7]ForJerseyFactorsUpdate!F31</f>
        <v>7.3837715809675698E-5</v>
      </c>
      <c r="M147" s="203">
        <f>[7]ForJerseyFactorsUpdate!G31</f>
        <v>3.9172830930634201E-8</v>
      </c>
      <c r="N147" s="203">
        <f>[7]ForJerseyFactorsUpdate!H31</f>
        <v>7.22505161054598E-7</v>
      </c>
      <c r="O147" s="204">
        <f t="shared" si="76"/>
        <v>7.4593417883081825E-5</v>
      </c>
      <c r="P147" s="203">
        <f>[7]ForJerseyFactorsUpdate!I31</f>
        <v>7.3792347971193093E-5</v>
      </c>
      <c r="Q147" s="203">
        <f>[7]ForJerseyFactorsUpdate!J31</f>
        <v>3.2726436720926799E-8</v>
      </c>
      <c r="R147" s="203">
        <f>[7]ForJerseyFactorsUpdate!K31</f>
        <v>7.6834347516779804E-7</v>
      </c>
      <c r="S147" s="236">
        <f t="shared" ref="S147:S155" si="79">SUM(T147:V147)</f>
        <v>7.4328691148150563E-5</v>
      </c>
      <c r="T147" s="203">
        <f>[7]ForJerseyFactorsUpdate!L31</f>
        <v>7.3524780496502101E-5</v>
      </c>
      <c r="U147" s="203">
        <f>[7]ForJerseyFactorsUpdate!M31</f>
        <v>2.74622247964579E-8</v>
      </c>
      <c r="V147" s="203">
        <f>[7]ForJerseyFactorsUpdate!N31</f>
        <v>7.7644842685200196E-7</v>
      </c>
      <c r="W147" s="236">
        <f t="shared" ref="W147:W155" si="80">SUM(X147:Z147)</f>
        <v>7.4369778212207246E-5</v>
      </c>
      <c r="X147" s="271">
        <f>[7]ForJerseyFactorsUpdate!O31</f>
        <v>7.3541005565912104E-5</v>
      </c>
      <c r="Y147" s="271">
        <f>[7]ForJerseyFactorsUpdate!P31</f>
        <v>2.44840455106091E-8</v>
      </c>
      <c r="Z147" s="271">
        <f>[7]ForJerseyFactorsUpdate!Q31</f>
        <v>8.0428860078453305E-7</v>
      </c>
      <c r="AA147" s="193">
        <f>SUM(AB147:AD147)</f>
        <v>7.438281296041579E-5</v>
      </c>
      <c r="AB147" s="192">
        <f>[8]ForJerseyFactorsUpdate!R31</f>
        <v>7.3542552675179501E-5</v>
      </c>
      <c r="AC147" s="192">
        <f>[8]ForJerseyFactorsUpdate!S31</f>
        <v>2.12676025817363E-8</v>
      </c>
      <c r="AD147" s="192">
        <f>[8]ForJerseyFactorsUpdate!T31</f>
        <v>8.1899268265455005E-7</v>
      </c>
      <c r="AE147" s="193"/>
      <c r="AF147" s="193" t="s">
        <v>276</v>
      </c>
    </row>
    <row r="148" spans="3:32" x14ac:dyDescent="0.35">
      <c r="E148" s="67" t="s">
        <v>217</v>
      </c>
      <c r="F148" s="201" t="s">
        <v>214</v>
      </c>
      <c r="G148" s="202">
        <f t="shared" si="77"/>
        <v>7.4738571788164493E-5</v>
      </c>
      <c r="H148" s="203">
        <f>[7]ForJerseyFactorsUpdate!C33</f>
        <v>7.3711981944931697E-5</v>
      </c>
      <c r="I148" s="203">
        <f>[7]ForJerseyFactorsUpdate!D33</f>
        <v>1.5104496229104099E-8</v>
      </c>
      <c r="J148" s="239">
        <f>[7]ForJerseyFactorsUpdate!E33</f>
        <v>1.0114853470036999E-6</v>
      </c>
      <c r="K148" s="204">
        <f t="shared" si="78"/>
        <v>7.4913591411471302E-5</v>
      </c>
      <c r="L148" s="203">
        <f>[7]ForJerseyFactorsUpdate!F33</f>
        <v>7.3837715809675698E-5</v>
      </c>
      <c r="M148" s="203">
        <f>[7]ForJerseyFactorsUpdate!G33</f>
        <v>1.38540085834718E-8</v>
      </c>
      <c r="N148" s="239">
        <f>[7]ForJerseyFactorsUpdate!H33</f>
        <v>1.0620215932121401E-6</v>
      </c>
      <c r="O148" s="204">
        <f t="shared" si="76"/>
        <v>7.4901519659534391E-5</v>
      </c>
      <c r="P148" s="203">
        <f>[7]ForJerseyFactorsUpdate!I33</f>
        <v>7.3792347971193093E-5</v>
      </c>
      <c r="Q148" s="203">
        <f>[7]ForJerseyFactorsUpdate!J33</f>
        <v>1.27280787207289E-8</v>
      </c>
      <c r="R148" s="203">
        <f>[7]ForJerseyFactorsUpdate!K33</f>
        <v>1.0964436096205699E-6</v>
      </c>
      <c r="S148" s="236">
        <f t="shared" si="79"/>
        <v>7.462375400754212E-5</v>
      </c>
      <c r="T148" s="203">
        <f>[7]ForJerseyFactorsUpdate!L33</f>
        <v>7.3524780496502101E-5</v>
      </c>
      <c r="U148" s="203">
        <f>[7]ForJerseyFactorsUpdate!M33</f>
        <v>1.1907547188397E-8</v>
      </c>
      <c r="V148" s="203">
        <f>[7]ForJerseyFactorsUpdate!N33</f>
        <v>1.0870659638516201E-6</v>
      </c>
      <c r="W148" s="236">
        <f t="shared" si="80"/>
        <v>7.4665374595564858E-5</v>
      </c>
      <c r="X148" s="271">
        <f>[7]ForJerseyFactorsUpdate!O33</f>
        <v>7.3541005565912104E-5</v>
      </c>
      <c r="Y148" s="271">
        <f>[7]ForJerseyFactorsUpdate!P33</f>
        <v>1.1719101491585E-8</v>
      </c>
      <c r="Z148" s="271">
        <f>[7]ForJerseyFactorsUpdate!Q33</f>
        <v>1.11264992816117E-6</v>
      </c>
      <c r="AA148" s="193">
        <f>SUM(AB148:AD148)</f>
        <v>7.4678558684549014E-5</v>
      </c>
      <c r="AB148" s="192">
        <f>[8]ForJerseyFactorsUpdate!R33</f>
        <v>7.3542552675179501E-5</v>
      </c>
      <c r="AC148" s="192">
        <f>[8]ForJerseyFactorsUpdate!S33</f>
        <v>1.1439742423247201E-8</v>
      </c>
      <c r="AD148" s="192">
        <f>[8]ForJerseyFactorsUpdate!T33</f>
        <v>1.1245662669462701E-6</v>
      </c>
      <c r="AE148" s="193"/>
    </row>
    <row r="149" spans="3:32" x14ac:dyDescent="0.35">
      <c r="E149" s="67" t="s">
        <v>218</v>
      </c>
      <c r="F149" s="201" t="s">
        <v>214</v>
      </c>
      <c r="G149" s="202">
        <f t="shared" si="77"/>
        <v>7.4536950604685591E-5</v>
      </c>
      <c r="H149" s="203">
        <f>[7]ForJerseyFactorsUpdate!C34</f>
        <v>7.3711981944931697E-5</v>
      </c>
      <c r="I149" s="203">
        <f>[7]ForJerseyFactorsUpdate!D34</f>
        <v>4.2544711202925402E-8</v>
      </c>
      <c r="J149" s="239">
        <f>[7]ForJerseyFactorsUpdate!E34</f>
        <v>7.8242394855096197E-7</v>
      </c>
      <c r="K149" s="204">
        <f t="shared" si="78"/>
        <v>7.4711990938932483E-5</v>
      </c>
      <c r="L149" s="203">
        <f>[7]ForJerseyFactorsUpdate!F34</f>
        <v>7.3837715809675698E-5</v>
      </c>
      <c r="M149" s="203">
        <f>[7]ForJerseyFactorsUpdate!G34</f>
        <v>3.6143518664302597E-8</v>
      </c>
      <c r="N149" s="239">
        <f>[7]ForJerseyFactorsUpdate!H34</f>
        <v>8.3813161059247601E-7</v>
      </c>
      <c r="O149" s="204">
        <f t="shared" si="76"/>
        <v>7.47065972893691E-5</v>
      </c>
      <c r="P149" s="203">
        <f>[7]ForJerseyFactorsUpdate!I34</f>
        <v>7.3792347971193093E-5</v>
      </c>
      <c r="Q149" s="203">
        <f>[7]ForJerseyFactorsUpdate!J34</f>
        <v>3.0488226564098202E-8</v>
      </c>
      <c r="R149" s="203">
        <f>[7]ForJerseyFactorsUpdate!K34</f>
        <v>8.8376109161190402E-7</v>
      </c>
      <c r="S149" s="236">
        <f t="shared" si="79"/>
        <v>7.4445916455284297E-5</v>
      </c>
      <c r="T149" s="203">
        <f>[7]ForJerseyFactorsUpdate!L34</f>
        <v>7.3524780496502101E-5</v>
      </c>
      <c r="U149" s="203">
        <f>[7]ForJerseyFactorsUpdate!M34</f>
        <v>2.5981767732830201E-8</v>
      </c>
      <c r="V149" s="203">
        <f>[7]ForJerseyFactorsUpdate!N34</f>
        <v>8.9515419104936495E-7</v>
      </c>
      <c r="W149" s="236">
        <f t="shared" si="80"/>
        <v>7.4496763828489268E-5</v>
      </c>
      <c r="X149" s="271">
        <f>[7]ForJerseyFactorsUpdate!O34</f>
        <v>7.3541005565912104E-5</v>
      </c>
      <c r="Y149" s="271">
        <f>[7]ForJerseyFactorsUpdate!P34</f>
        <v>2.3592718805807699E-8</v>
      </c>
      <c r="Z149" s="271">
        <f>[7]ForJerseyFactorsUpdate!Q34</f>
        <v>9.3216554377135997E-7</v>
      </c>
      <c r="AA149" s="193">
        <f t="shared" si="72"/>
        <v>7.4515191070432304E-5</v>
      </c>
      <c r="AB149" s="192">
        <f>[8]ForJerseyFactorsUpdate!R34</f>
        <v>7.3542552675179501E-5</v>
      </c>
      <c r="AC149" s="192">
        <f>[8]ForJerseyFactorsUpdate!S34</f>
        <v>2.1764564322855899E-8</v>
      </c>
      <c r="AD149" s="192">
        <f>[8]ForJerseyFactorsUpdate!T34</f>
        <v>9.5087383092994298E-7</v>
      </c>
      <c r="AE149" s="193"/>
    </row>
    <row r="150" spans="3:32" x14ac:dyDescent="0.35">
      <c r="E150" s="67" t="s">
        <v>219</v>
      </c>
      <c r="F150" s="201" t="s">
        <v>214</v>
      </c>
      <c r="G150" s="202">
        <f t="shared" si="77"/>
        <v>7.4271959510113081E-5</v>
      </c>
      <c r="H150" s="203">
        <f>[7]ForJerseyFactorsUpdate!C35</f>
        <v>7.3711981944931697E-5</v>
      </c>
      <c r="I150" s="203">
        <f>[7]ForJerseyFactorsUpdate!D35</f>
        <v>3.1058906929676601E-9</v>
      </c>
      <c r="J150" s="239">
        <f>[7]ForJerseyFactorsUpdate!E35</f>
        <v>5.56871674488425E-7</v>
      </c>
      <c r="K150" s="204">
        <f t="shared" si="78"/>
        <v>7.4414318560283847E-5</v>
      </c>
      <c r="L150" s="203">
        <f>[7]ForJerseyFactorsUpdate!F35</f>
        <v>7.3837715809675698E-5</v>
      </c>
      <c r="M150" s="203">
        <f>[7]ForJerseyFactorsUpdate!G35</f>
        <v>2.5296941758757302E-9</v>
      </c>
      <c r="N150" s="239">
        <f>[7]ForJerseyFactorsUpdate!H35</f>
        <v>5.7407305643226995E-7</v>
      </c>
      <c r="O150" s="204">
        <f t="shared" si="76"/>
        <v>7.4387099763271149E-5</v>
      </c>
      <c r="P150" s="203">
        <f>[7]ForJerseyFactorsUpdate!I35</f>
        <v>7.3792347971193093E-5</v>
      </c>
      <c r="Q150" s="203">
        <f>[7]ForJerseyFactorsUpdate!J35</f>
        <v>2.0514847593054501E-9</v>
      </c>
      <c r="R150" s="203">
        <f>[7]ForJerseyFactorsUpdate!K35</f>
        <v>5.9270030731874698E-7</v>
      </c>
      <c r="S150" s="236">
        <f t="shared" si="79"/>
        <v>7.4117467950061549E-5</v>
      </c>
      <c r="T150" s="203">
        <f>[7]ForJerseyFactorsUpdate!L35</f>
        <v>7.3524780496502101E-5</v>
      </c>
      <c r="U150" s="203">
        <f>[7]ForJerseyFactorsUpdate!M35</f>
        <v>1.6327788761269001E-9</v>
      </c>
      <c r="V150" s="203">
        <f>[7]ForJerseyFactorsUpdate!N35</f>
        <v>5.91054674683328E-7</v>
      </c>
      <c r="W150" s="236">
        <f t="shared" si="80"/>
        <v>7.4152765179872295E-5</v>
      </c>
      <c r="X150" s="271">
        <f>[7]ForJerseyFactorsUpdate!O35</f>
        <v>7.3541005565912104E-5</v>
      </c>
      <c r="Y150" s="271">
        <f>[7]ForJerseyFactorsUpdate!P35</f>
        <v>1.32510339652452E-9</v>
      </c>
      <c r="Z150" s="271">
        <f>[7]ForJerseyFactorsUpdate!Q35</f>
        <v>6.1043451056366098E-7</v>
      </c>
      <c r="AA150" s="193">
        <f t="shared" si="72"/>
        <v>7.4166556317038004E-5</v>
      </c>
      <c r="AB150" s="192">
        <f>[8]ForJerseyFactorsUpdate!R35</f>
        <v>7.3542552675179501E-5</v>
      </c>
      <c r="AC150" s="192">
        <f>[8]ForJerseyFactorsUpdate!S35</f>
        <v>1.0208642528400099E-9</v>
      </c>
      <c r="AD150" s="192">
        <f>[8]ForJerseyFactorsUpdate!T35</f>
        <v>6.2298277760565598E-7</v>
      </c>
      <c r="AE150" s="193"/>
    </row>
    <row r="151" spans="3:32" x14ac:dyDescent="0.35">
      <c r="E151" s="67" t="s">
        <v>220</v>
      </c>
      <c r="F151" s="201" t="s">
        <v>214</v>
      </c>
      <c r="G151" s="202">
        <f t="shared" si="77"/>
        <v>7.0329881970748926E-5</v>
      </c>
      <c r="H151" s="203">
        <f>[7]ForJerseyFactorsUpdate!C36</f>
        <v>7.0133599370381398E-5</v>
      </c>
      <c r="I151" s="203">
        <f>[7]ForJerseyFactorsUpdate!D36</f>
        <v>3.7005474371891799E-8</v>
      </c>
      <c r="J151" s="239">
        <f>[7]ForJerseyFactorsUpdate!E36</f>
        <v>1.5927712599563999E-7</v>
      </c>
      <c r="K151" s="204">
        <f t="shared" si="78"/>
        <v>7.0408974107534619E-5</v>
      </c>
      <c r="L151" s="203">
        <f>[7]ForJerseyFactorsUpdate!F36</f>
        <v>7.0214449500231594E-5</v>
      </c>
      <c r="M151" s="203">
        <f>[7]ForJerseyFactorsUpdate!G36</f>
        <v>3.5580284326823E-8</v>
      </c>
      <c r="N151" s="239">
        <f>[7]ForJerseyFactorsUpdate!H36</f>
        <v>1.58944322976206E-7</v>
      </c>
      <c r="O151" s="204">
        <f t="shared" si="76"/>
        <v>7.0404656845456619E-5</v>
      </c>
      <c r="P151" s="203">
        <f>[7]ForJerseyFactorsUpdate!I36</f>
        <v>7.0208946134772893E-5</v>
      </c>
      <c r="Q151" s="203">
        <f>[7]ForJerseyFactorsUpdate!J36</f>
        <v>3.51746699046008E-8</v>
      </c>
      <c r="R151" s="203">
        <f>[7]ForJerseyFactorsUpdate!K36</f>
        <v>1.6053604077911201E-7</v>
      </c>
      <c r="S151" s="236">
        <f t="shared" si="79"/>
        <v>7.0446581421782054E-5</v>
      </c>
      <c r="T151" s="203">
        <f>[7]ForJerseyFactorsUpdate!L36</f>
        <v>7.0248513813478698E-5</v>
      </c>
      <c r="U151" s="203">
        <f>[7]ForJerseyFactorsUpdate!M36</f>
        <v>3.4935324280801301E-8</v>
      </c>
      <c r="V151" s="203">
        <f>[7]ForJerseyFactorsUpdate!N36</f>
        <v>1.6313228402255999E-7</v>
      </c>
      <c r="W151" s="236">
        <f t="shared" si="80"/>
        <v>7.0497171625158569E-5</v>
      </c>
      <c r="X151" s="271">
        <f>[7]ForJerseyFactorsUpdate!O36</f>
        <v>7.0292848545322695E-5</v>
      </c>
      <c r="Y151" s="271">
        <f>[7]ForJerseyFactorsUpdate!P36</f>
        <v>3.5275524124572201E-8</v>
      </c>
      <c r="Z151" s="271">
        <f>[7]ForJerseyFactorsUpdate!Q36</f>
        <v>1.6904755571129901E-7</v>
      </c>
      <c r="AA151" s="193">
        <f t="shared" si="72"/>
        <v>7.0417132726054499E-5</v>
      </c>
      <c r="AB151" s="192">
        <f>[8]ForJerseyFactorsUpdate!R36</f>
        <v>7.0212465325439799E-5</v>
      </c>
      <c r="AC151" s="192">
        <f>[8]ForJerseyFactorsUpdate!S36</f>
        <v>3.2665488683552999E-8</v>
      </c>
      <c r="AD151" s="192">
        <f>[8]ForJerseyFactorsUpdate!T36</f>
        <v>1.7200191193114801E-7</v>
      </c>
      <c r="AE151" s="193"/>
    </row>
    <row r="152" spans="3:32" x14ac:dyDescent="0.35">
      <c r="E152" s="67" t="s">
        <v>221</v>
      </c>
      <c r="F152" s="201" t="s">
        <v>214</v>
      </c>
      <c r="G152" s="202">
        <f t="shared" si="77"/>
        <v>7.0399132450499747E-5</v>
      </c>
      <c r="H152" s="203">
        <f>[7]ForJerseyFactorsUpdate!C37</f>
        <v>7.0133599370381398E-5</v>
      </c>
      <c r="I152" s="203">
        <f>[7]ForJerseyFactorsUpdate!D37</f>
        <v>3.68475825647292E-8</v>
      </c>
      <c r="J152" s="239">
        <f>[7]ForJerseyFactorsUpdate!E37</f>
        <v>2.2868549755362099E-7</v>
      </c>
      <c r="K152" s="204">
        <f t="shared" si="78"/>
        <v>7.046909244279221E-5</v>
      </c>
      <c r="L152" s="203">
        <f>[7]ForJerseyFactorsUpdate!F37</f>
        <v>7.0214449500231594E-5</v>
      </c>
      <c r="M152" s="203">
        <f>[7]ForJerseyFactorsUpdate!G37</f>
        <v>3.4421063593224003E-8</v>
      </c>
      <c r="N152" s="239">
        <f>[7]ForJerseyFactorsUpdate!H37</f>
        <v>2.2022187896740301E-7</v>
      </c>
      <c r="O152" s="204">
        <f t="shared" si="76"/>
        <v>7.0442441814379868E-5</v>
      </c>
      <c r="P152" s="203">
        <f>[7]ForJerseyFactorsUpdate!I37</f>
        <v>7.0208946134772893E-5</v>
      </c>
      <c r="Q152" s="203">
        <f>[7]ForJerseyFactorsUpdate!J37</f>
        <v>3.1664538442506798E-8</v>
      </c>
      <c r="R152" s="203">
        <f>[7]ForJerseyFactorsUpdate!K37</f>
        <v>2.0183114116447801E-7</v>
      </c>
      <c r="S152" s="236">
        <f t="shared" si="79"/>
        <v>7.0465863221714931E-5</v>
      </c>
      <c r="T152" s="203">
        <f>[7]ForJerseyFactorsUpdate!L37</f>
        <v>7.0248513813478698E-5</v>
      </c>
      <c r="U152" s="203">
        <f>[7]ForJerseyFactorsUpdate!M37</f>
        <v>2.9536451350229299E-8</v>
      </c>
      <c r="V152" s="203">
        <f>[7]ForJerseyFactorsUpdate!N37</f>
        <v>1.8781295688601E-7</v>
      </c>
      <c r="W152" s="236">
        <f t="shared" si="80"/>
        <v>7.0497368544552013E-5</v>
      </c>
      <c r="X152" s="271">
        <f>[7]ForJerseyFactorsUpdate!O37</f>
        <v>7.0292848545322695E-5</v>
      </c>
      <c r="Y152" s="271">
        <f>[7]ForJerseyFactorsUpdate!P37</f>
        <v>2.78508876614464E-8</v>
      </c>
      <c r="Z152" s="271">
        <f>[7]ForJerseyFactorsUpdate!Q37</f>
        <v>1.7666911156787901E-7</v>
      </c>
      <c r="AA152" s="193">
        <f t="shared" si="72"/>
        <v>7.0402847277387405E-5</v>
      </c>
      <c r="AB152" s="192">
        <f>[8]ForJerseyFactorsUpdate!R37</f>
        <v>7.0212465325439406E-5</v>
      </c>
      <c r="AC152" s="192">
        <f>[8]ForJerseyFactorsUpdate!S37</f>
        <v>2.6522578080587399E-8</v>
      </c>
      <c r="AD152" s="192">
        <f>[8]ForJerseyFactorsUpdate!T37</f>
        <v>1.6385937386741101E-7</v>
      </c>
      <c r="AE152" s="193"/>
    </row>
    <row r="153" spans="3:32" x14ac:dyDescent="0.35">
      <c r="E153" s="67" t="s">
        <v>222</v>
      </c>
      <c r="F153" s="201" t="s">
        <v>214</v>
      </c>
      <c r="G153" s="202">
        <f t="shared" si="77"/>
        <v>7.1684099321906236E-5</v>
      </c>
      <c r="H153" s="203">
        <f>[7]ForJerseyFactorsUpdate!C38</f>
        <v>7.0133599370381398E-5</v>
      </c>
      <c r="I153" s="203">
        <f>[7]ForJerseyFactorsUpdate!D38</f>
        <v>1.2038833974970199E-6</v>
      </c>
      <c r="J153" s="239">
        <f>[7]ForJerseyFactorsUpdate!E38</f>
        <v>3.4661655402781001E-7</v>
      </c>
      <c r="K153" s="204">
        <f t="shared" si="78"/>
        <v>7.1712186161033089E-5</v>
      </c>
      <c r="L153" s="203">
        <f>[7]ForJerseyFactorsUpdate!F38</f>
        <v>7.0214449500231594E-5</v>
      </c>
      <c r="M153" s="203">
        <f>[7]ForJerseyFactorsUpdate!G38</f>
        <v>1.1478595287551599E-6</v>
      </c>
      <c r="N153" s="239">
        <f>[7]ForJerseyFactorsUpdate!H38</f>
        <v>3.4987713204633401E-7</v>
      </c>
      <c r="O153" s="204">
        <f t="shared" si="76"/>
        <v>7.1628925976515231E-5</v>
      </c>
      <c r="P153" s="203">
        <f>[7]ForJerseyFactorsUpdate!I38</f>
        <v>7.0208946134772893E-5</v>
      </c>
      <c r="Q153" s="203">
        <f>[7]ForJerseyFactorsUpdate!J38</f>
        <v>1.06429141124482E-6</v>
      </c>
      <c r="R153" s="203">
        <f>[7]ForJerseyFactorsUpdate!K38</f>
        <v>3.5568843049752799E-7</v>
      </c>
      <c r="S153" s="236">
        <f t="shared" si="79"/>
        <v>7.1634626769515505E-5</v>
      </c>
      <c r="T153" s="203">
        <f>[7]ForJerseyFactorsUpdate!L38</f>
        <v>7.0248513813478698E-5</v>
      </c>
      <c r="U153" s="203">
        <f>[7]ForJerseyFactorsUpdate!M38</f>
        <v>1.02590850418682E-6</v>
      </c>
      <c r="V153" s="203">
        <f>[7]ForJerseyFactorsUpdate!N38</f>
        <v>3.6020445184997899E-7</v>
      </c>
      <c r="W153" s="236">
        <f t="shared" si="80"/>
        <v>7.1638192798829548E-5</v>
      </c>
      <c r="X153" s="271">
        <f>[7]ForJerseyFactorsUpdate!O38</f>
        <v>7.0292848545322695E-5</v>
      </c>
      <c r="Y153" s="271">
        <f>[7]ForJerseyFactorsUpdate!P38</f>
        <v>9.7499249407246395E-7</v>
      </c>
      <c r="Z153" s="271">
        <f>[7]ForJerseyFactorsUpdate!Q38</f>
        <v>3.7035175943439101E-7</v>
      </c>
      <c r="AA153" s="193">
        <f t="shared" si="72"/>
        <v>7.1413303083760741E-5</v>
      </c>
      <c r="AB153" s="192">
        <f>[8]ForJerseyFactorsUpdate!R38</f>
        <v>7.0212465325439406E-5</v>
      </c>
      <c r="AC153" s="192">
        <f>[8]ForJerseyFactorsUpdate!S38</f>
        <v>8.1629811045888798E-7</v>
      </c>
      <c r="AD153" s="192">
        <f>[8]ForJerseyFactorsUpdate!T38</f>
        <v>3.8453964786244499E-7</v>
      </c>
      <c r="AE153" s="193"/>
    </row>
    <row r="154" spans="3:32" x14ac:dyDescent="0.35">
      <c r="E154" s="67" t="s">
        <v>223</v>
      </c>
      <c r="F154" s="201" t="s">
        <v>214</v>
      </c>
      <c r="G154" s="202">
        <f t="shared" si="77"/>
        <v>7.1652636337637217E-5</v>
      </c>
      <c r="H154" s="203">
        <f>[7]ForJerseyFactorsUpdate!C39</f>
        <v>7.0133599370381398E-5</v>
      </c>
      <c r="I154" s="203">
        <f>[7]ForJerseyFactorsUpdate!D39</f>
        <v>9.2169324022379801E-7</v>
      </c>
      <c r="J154" s="239">
        <f>[7]ForJerseyFactorsUpdate!E39</f>
        <v>5.9734372703201699E-7</v>
      </c>
      <c r="K154" s="204">
        <f t="shared" si="78"/>
        <v>7.1697001048633092E-5</v>
      </c>
      <c r="L154" s="203">
        <f>[7]ForJerseyFactorsUpdate!F39</f>
        <v>7.0214449500231594E-5</v>
      </c>
      <c r="M154" s="203">
        <f>[7]ForJerseyFactorsUpdate!G39</f>
        <v>8.7690286640480196E-7</v>
      </c>
      <c r="N154" s="239">
        <f>[7]ForJerseyFactorsUpdate!H39</f>
        <v>6.0564868199669198E-7</v>
      </c>
      <c r="O154" s="204">
        <f t="shared" si="76"/>
        <v>7.1628250280587812E-5</v>
      </c>
      <c r="P154" s="203">
        <f>[7]ForJerseyFactorsUpdate!I39</f>
        <v>7.0208946134772893E-5</v>
      </c>
      <c r="Q154" s="203">
        <f>[7]ForJerseyFactorsUpdate!J39</f>
        <v>7.9653654465462298E-7</v>
      </c>
      <c r="R154" s="239">
        <f>[7]ForJerseyFactorsUpdate!K39</f>
        <v>6.2276760116029695E-7</v>
      </c>
      <c r="S154" s="236">
        <f t="shared" si="79"/>
        <v>7.1651362889197501E-5</v>
      </c>
      <c r="T154" s="203">
        <f>[7]ForJerseyFactorsUpdate!L39</f>
        <v>7.0248513813478698E-5</v>
      </c>
      <c r="U154" s="203">
        <f>[7]ForJerseyFactorsUpdate!M39</f>
        <v>7.7022594750818403E-7</v>
      </c>
      <c r="V154" s="203">
        <f>[7]ForJerseyFactorsUpdate!N39</f>
        <v>6.3262312821062102E-7</v>
      </c>
      <c r="W154" s="236">
        <f t="shared" si="80"/>
        <v>7.1671118721359131E-5</v>
      </c>
      <c r="X154" s="271">
        <f>[7]ForJerseyFactorsUpdate!O39</f>
        <v>7.0292848545322695E-5</v>
      </c>
      <c r="Y154" s="271">
        <f>[7]ForJerseyFactorsUpdate!P39</f>
        <v>7.2273298898273197E-7</v>
      </c>
      <c r="Z154" s="271">
        <f>[7]ForJerseyFactorsUpdate!Q39</f>
        <v>6.5553718705371398E-7</v>
      </c>
      <c r="AA154" s="193">
        <f t="shared" si="72"/>
        <v>7.1422579019469722E-5</v>
      </c>
      <c r="AB154" s="192">
        <f>[8]ForJerseyFactorsUpdate!R39</f>
        <v>7.0212465325439406E-5</v>
      </c>
      <c r="AC154" s="192">
        <f>[8]ForJerseyFactorsUpdate!S39</f>
        <v>5.2256859870828503E-7</v>
      </c>
      <c r="AD154" s="192">
        <f>[8]ForJerseyFactorsUpdate!T39</f>
        <v>6.8754509532203598E-7</v>
      </c>
      <c r="AE154" s="193"/>
    </row>
    <row r="155" spans="3:32" x14ac:dyDescent="0.35">
      <c r="E155" s="241" t="s">
        <v>224</v>
      </c>
      <c r="F155" s="242" t="s">
        <v>214</v>
      </c>
      <c r="G155" s="238">
        <f t="shared" si="77"/>
        <v>7.1652562032034083E-5</v>
      </c>
      <c r="H155" s="233">
        <f>[7]ForJerseyFactorsUpdate!C40</f>
        <v>7.0133599370381398E-5</v>
      </c>
      <c r="I155" s="233">
        <f>[7]ForJerseyFactorsUpdate!D40</f>
        <v>1.25141086732065E-6</v>
      </c>
      <c r="J155" s="240">
        <f>[7]ForJerseyFactorsUpdate!E40</f>
        <v>2.6755179433202498E-7</v>
      </c>
      <c r="K155" s="238">
        <f t="shared" si="78"/>
        <v>7.1726961410794953E-5</v>
      </c>
      <c r="L155" s="233">
        <f>[7]ForJerseyFactorsUpdate!F40</f>
        <v>7.0214449500231594E-5</v>
      </c>
      <c r="M155" s="233">
        <f>[7]ForJerseyFactorsUpdate!G40</f>
        <v>1.2418113538493899E-6</v>
      </c>
      <c r="N155" s="240">
        <f>[7]ForJerseyFactorsUpdate!H40</f>
        <v>2.7070055671396303E-7</v>
      </c>
      <c r="O155" s="238">
        <f>SUM(P155:R155)</f>
        <v>7.1729103053033423E-5</v>
      </c>
      <c r="P155" s="233">
        <f>[7]ForJerseyFactorsUpdate!I40</f>
        <v>7.0208946134772893E-5</v>
      </c>
      <c r="Q155" s="233">
        <f>[7]ForJerseyFactorsUpdate!J40</f>
        <v>1.2412899534277101E-6</v>
      </c>
      <c r="R155" s="240">
        <f>[7]ForJerseyFactorsUpdate!K40</f>
        <v>2.7886696483282699E-7</v>
      </c>
      <c r="S155" s="237">
        <f t="shared" si="79"/>
        <v>7.1777565005521997E-5</v>
      </c>
      <c r="T155" s="233">
        <f>[7]ForJerseyFactorsUpdate!L40</f>
        <v>7.0248513813478698E-5</v>
      </c>
      <c r="U155" s="233">
        <f>[7]ForJerseyFactorsUpdate!M40</f>
        <v>1.24541593659419E-6</v>
      </c>
      <c r="V155" s="233">
        <f>[7]ForJerseyFactorsUpdate!N40</f>
        <v>2.8363525544911599E-7</v>
      </c>
      <c r="W155" s="237">
        <f t="shared" si="80"/>
        <v>7.1831656153239798E-5</v>
      </c>
      <c r="X155" s="271">
        <f>[7]ForJerseyFactorsUpdate!O40</f>
        <v>7.0292848545322695E-5</v>
      </c>
      <c r="Y155" s="271">
        <f>[7]ForJerseyFactorsUpdate!P40</f>
        <v>1.2480325969219001E-6</v>
      </c>
      <c r="Z155" s="271">
        <f>[7]ForJerseyFactorsUpdate!Q40</f>
        <v>2.9077501099519602E-7</v>
      </c>
      <c r="AA155" s="193">
        <f t="shared" si="72"/>
        <v>7.1366432045461562E-5</v>
      </c>
      <c r="AB155" s="192">
        <f>[8]ForJerseyFactorsUpdate!R40</f>
        <v>7.0212465325439799E-5</v>
      </c>
      <c r="AC155" s="192">
        <f>[8]ForJerseyFactorsUpdate!S40</f>
        <v>8.4546292237088901E-7</v>
      </c>
      <c r="AD155" s="192">
        <f>[8]ForJerseyFactorsUpdate!T40</f>
        <v>3.0850379765087902E-7</v>
      </c>
      <c r="AE155" s="193"/>
    </row>
    <row r="157" spans="3:32" ht="26" x14ac:dyDescent="0.6">
      <c r="C157" s="206" t="s">
        <v>225</v>
      </c>
      <c r="G157" s="19" t="s">
        <v>140</v>
      </c>
      <c r="H157" s="19" t="s">
        <v>141</v>
      </c>
      <c r="I157" s="19" t="s">
        <v>142</v>
      </c>
      <c r="J157" s="207" t="s">
        <v>143</v>
      </c>
      <c r="K157" s="19" t="s">
        <v>140</v>
      </c>
      <c r="L157" s="19" t="s">
        <v>141</v>
      </c>
      <c r="M157" s="19" t="s">
        <v>142</v>
      </c>
      <c r="N157" s="207" t="s">
        <v>143</v>
      </c>
      <c r="O157" s="19" t="s">
        <v>140</v>
      </c>
      <c r="P157" s="19" t="s">
        <v>141</v>
      </c>
      <c r="Q157" s="19" t="s">
        <v>142</v>
      </c>
      <c r="R157" s="19" t="s">
        <v>143</v>
      </c>
      <c r="S157" s="245" t="s">
        <v>140</v>
      </c>
      <c r="T157" s="19" t="s">
        <v>141</v>
      </c>
      <c r="U157" s="19" t="s">
        <v>142</v>
      </c>
      <c r="V157" s="19" t="s">
        <v>143</v>
      </c>
      <c r="W157" s="245" t="s">
        <v>140</v>
      </c>
      <c r="X157" s="19" t="s">
        <v>141</v>
      </c>
      <c r="Y157" s="19" t="s">
        <v>142</v>
      </c>
      <c r="Z157" s="19" t="s">
        <v>143</v>
      </c>
      <c r="AA157" s="245" t="s">
        <v>140</v>
      </c>
      <c r="AB157" s="19" t="s">
        <v>141</v>
      </c>
      <c r="AC157" s="19" t="s">
        <v>142</v>
      </c>
      <c r="AD157" s="19" t="s">
        <v>143</v>
      </c>
    </row>
    <row r="158" spans="3:32" x14ac:dyDescent="0.35">
      <c r="D158" s="1" t="s">
        <v>252</v>
      </c>
      <c r="E158" s="208" t="s">
        <v>18</v>
      </c>
      <c r="F158" s="241" t="s">
        <v>6</v>
      </c>
      <c r="G158" s="209">
        <f t="shared" ref="G158:AD158" si="81">(G128*10^9)/$C$178</f>
        <v>0.27064959710221687</v>
      </c>
      <c r="H158" s="209">
        <f t="shared" si="81"/>
        <v>0.26977479780205632</v>
      </c>
      <c r="I158" s="209">
        <f t="shared" si="81"/>
        <v>3.0239975808019352E-4</v>
      </c>
      <c r="J158" s="209">
        <f t="shared" si="81"/>
        <v>5.7239954208036629E-4</v>
      </c>
      <c r="K158" s="244">
        <f t="shared" si="81"/>
        <v>0.27064959710221687</v>
      </c>
      <c r="L158" s="209">
        <f t="shared" si="81"/>
        <v>0.26977479780205632</v>
      </c>
      <c r="M158" s="209">
        <f t="shared" si="81"/>
        <v>3.0239975808019352E-4</v>
      </c>
      <c r="N158" s="243">
        <f t="shared" si="81"/>
        <v>5.7239954208036629E-4</v>
      </c>
      <c r="O158" s="209">
        <f t="shared" si="81"/>
        <v>0.27064959710221687</v>
      </c>
      <c r="P158" s="209">
        <f t="shared" si="81"/>
        <v>0.26977479780205632</v>
      </c>
      <c r="Q158" s="209">
        <f t="shared" si="81"/>
        <v>3.0239975808019352E-4</v>
      </c>
      <c r="R158" s="209">
        <f t="shared" si="81"/>
        <v>5.7239954208036629E-4</v>
      </c>
      <c r="S158" s="244">
        <f t="shared" si="81"/>
        <v>0.27064959710221687</v>
      </c>
      <c r="T158" s="209">
        <f t="shared" si="81"/>
        <v>0.26977479780205632</v>
      </c>
      <c r="U158" s="209">
        <f t="shared" si="81"/>
        <v>3.0239975808019352E-4</v>
      </c>
      <c r="V158" s="209">
        <f t="shared" si="81"/>
        <v>5.7239954208036629E-4</v>
      </c>
      <c r="W158" s="244">
        <f t="shared" si="81"/>
        <v>0.27064959710221687</v>
      </c>
      <c r="X158" s="209">
        <f t="shared" si="81"/>
        <v>0.26977479780205632</v>
      </c>
      <c r="Y158" s="209">
        <f t="shared" si="81"/>
        <v>3.0239975808019352E-4</v>
      </c>
      <c r="Z158" s="209">
        <f t="shared" si="81"/>
        <v>5.7239954208036629E-4</v>
      </c>
      <c r="AA158" s="244">
        <f t="shared" si="81"/>
        <v>0.27064959710221687</v>
      </c>
      <c r="AB158" s="209">
        <f t="shared" si="81"/>
        <v>0.26977479780205632</v>
      </c>
      <c r="AC158" s="209">
        <f t="shared" si="81"/>
        <v>3.0239975808019352E-4</v>
      </c>
      <c r="AD158" s="209">
        <f t="shared" si="81"/>
        <v>5.7239954208036629E-4</v>
      </c>
    </row>
    <row r="159" spans="3:32" x14ac:dyDescent="0.35">
      <c r="D159" s="1" t="s">
        <v>256</v>
      </c>
      <c r="E159" s="208" t="s">
        <v>18</v>
      </c>
      <c r="F159" s="208" t="s">
        <v>6</v>
      </c>
      <c r="G159" s="209"/>
      <c r="H159" s="209"/>
      <c r="I159" s="209"/>
      <c r="J159" s="209"/>
      <c r="K159" s="244"/>
      <c r="L159" s="209"/>
      <c r="M159" s="209"/>
      <c r="N159" s="243"/>
      <c r="O159" s="209"/>
      <c r="P159" s="209"/>
      <c r="Q159" s="209"/>
      <c r="R159" s="209"/>
      <c r="S159" s="244"/>
      <c r="T159" s="209"/>
      <c r="U159" s="209"/>
      <c r="V159" s="209"/>
      <c r="W159" s="244"/>
      <c r="X159" s="209"/>
      <c r="Y159" s="209"/>
      <c r="Z159" s="209"/>
      <c r="AA159" s="244"/>
      <c r="AB159" s="209"/>
      <c r="AC159" s="209"/>
      <c r="AD159" s="209"/>
    </row>
    <row r="160" spans="3:32" x14ac:dyDescent="0.35">
      <c r="D160" s="1" t="s">
        <v>253</v>
      </c>
      <c r="E160" s="208" t="s">
        <v>18</v>
      </c>
      <c r="F160" s="208" t="s">
        <v>6</v>
      </c>
      <c r="G160" s="209">
        <f t="shared" ref="G160:AD160" si="82">(G130*10^9)/$C$178</f>
        <v>0.27442739808128419</v>
      </c>
      <c r="H160" s="209">
        <f t="shared" si="82"/>
        <v>0.27112677265081075</v>
      </c>
      <c r="I160" s="209">
        <f t="shared" si="82"/>
        <v>7.304916781327895E-5</v>
      </c>
      <c r="J160" s="209">
        <f t="shared" si="82"/>
        <v>3.2275762626601998E-3</v>
      </c>
      <c r="K160" s="244">
        <f t="shared" si="82"/>
        <v>0.2744268027431046</v>
      </c>
      <c r="L160" s="209">
        <f t="shared" si="82"/>
        <v>0.27112677265081075</v>
      </c>
      <c r="M160" s="209">
        <f t="shared" si="82"/>
        <v>7.4412070038584773E-5</v>
      </c>
      <c r="N160" s="243">
        <f t="shared" si="82"/>
        <v>3.2256180222552649E-3</v>
      </c>
      <c r="O160" s="209">
        <f t="shared" si="82"/>
        <v>0.27440568920063957</v>
      </c>
      <c r="P160" s="209">
        <f t="shared" si="82"/>
        <v>0.27112677265081075</v>
      </c>
      <c r="Q160" s="209">
        <f t="shared" si="82"/>
        <v>7.3163586352281322E-5</v>
      </c>
      <c r="R160" s="209">
        <f t="shared" si="82"/>
        <v>3.2057529634765573E-3</v>
      </c>
      <c r="S160" s="244">
        <f t="shared" si="82"/>
        <v>0.2744128051363664</v>
      </c>
      <c r="T160" s="209">
        <f t="shared" si="82"/>
        <v>0.27112677265081075</v>
      </c>
      <c r="U160" s="209">
        <f t="shared" si="82"/>
        <v>7.6320333111579039E-5</v>
      </c>
      <c r="V160" s="209">
        <f t="shared" si="82"/>
        <v>3.2097121524441354E-3</v>
      </c>
      <c r="W160" s="244">
        <f t="shared" si="82"/>
        <v>0.27441688085387023</v>
      </c>
      <c r="X160" s="209">
        <f t="shared" si="82"/>
        <v>0.27112677265081075</v>
      </c>
      <c r="Y160" s="209">
        <f t="shared" si="82"/>
        <v>7.449167307982884E-5</v>
      </c>
      <c r="Z160" s="209">
        <f t="shared" si="82"/>
        <v>3.2156165299796241E-3</v>
      </c>
      <c r="AA160" s="244">
        <f t="shared" si="82"/>
        <v>0.27441703295679681</v>
      </c>
      <c r="AB160" s="209">
        <f t="shared" si="82"/>
        <v>0.27112677265081075</v>
      </c>
      <c r="AC160" s="209">
        <f t="shared" si="82"/>
        <v>7.5248772613499269E-5</v>
      </c>
      <c r="AD160" s="209">
        <f t="shared" si="82"/>
        <v>3.2150115333726319E-3</v>
      </c>
    </row>
    <row r="161" spans="4:30" x14ac:dyDescent="0.35">
      <c r="D161" s="1" t="s">
        <v>254</v>
      </c>
      <c r="E161" s="208" t="s">
        <v>18</v>
      </c>
      <c r="F161" s="211" t="s">
        <v>6</v>
      </c>
      <c r="G161" s="209">
        <f t="shared" ref="G161:AD161" si="83">(G131*10^9)/$C$178</f>
        <v>0.27135519653773732</v>
      </c>
      <c r="H161" s="209">
        <f t="shared" si="83"/>
        <v>0.26977479780205632</v>
      </c>
      <c r="I161" s="209">
        <f t="shared" si="83"/>
        <v>1.0079991936006452E-3</v>
      </c>
      <c r="J161" s="209">
        <f t="shared" si="83"/>
        <v>5.7239954208036629E-4</v>
      </c>
      <c r="K161" s="244">
        <f t="shared" si="83"/>
        <v>0.27135519653773732</v>
      </c>
      <c r="L161" s="209">
        <f t="shared" si="83"/>
        <v>0.26977479780205632</v>
      </c>
      <c r="M161" s="209">
        <f t="shared" si="83"/>
        <v>1.0079991936006452E-3</v>
      </c>
      <c r="N161" s="243">
        <f t="shared" si="83"/>
        <v>5.7239954208036629E-4</v>
      </c>
      <c r="O161" s="209">
        <f t="shared" si="83"/>
        <v>0.27135519653773732</v>
      </c>
      <c r="P161" s="209">
        <f t="shared" si="83"/>
        <v>0.26977479780205632</v>
      </c>
      <c r="Q161" s="209">
        <f t="shared" si="83"/>
        <v>1.0079991936006452E-3</v>
      </c>
      <c r="R161" s="209">
        <f t="shared" si="83"/>
        <v>5.7239954208036629E-4</v>
      </c>
      <c r="S161" s="244">
        <f t="shared" si="83"/>
        <v>0.27135519653773732</v>
      </c>
      <c r="T161" s="209">
        <f t="shared" si="83"/>
        <v>0.26977479780205632</v>
      </c>
      <c r="U161" s="209">
        <f t="shared" si="83"/>
        <v>1.0079991936006452E-3</v>
      </c>
      <c r="V161" s="209">
        <f t="shared" si="83"/>
        <v>5.7239954208036629E-4</v>
      </c>
      <c r="W161" s="244">
        <f t="shared" si="83"/>
        <v>0.27135519653773732</v>
      </c>
      <c r="X161" s="209">
        <f t="shared" si="83"/>
        <v>0.26977479780205632</v>
      </c>
      <c r="Y161" s="209">
        <f t="shared" si="83"/>
        <v>1.0079991936006452E-3</v>
      </c>
      <c r="Z161" s="209">
        <f t="shared" si="83"/>
        <v>5.7239954208036629E-4</v>
      </c>
      <c r="AA161" s="244">
        <f t="shared" si="83"/>
        <v>0.27135519653773732</v>
      </c>
      <c r="AB161" s="209">
        <f t="shared" si="83"/>
        <v>0.26977479780205632</v>
      </c>
      <c r="AC161" s="209">
        <f t="shared" si="83"/>
        <v>1.0079991936006452E-3</v>
      </c>
      <c r="AD161" s="209">
        <f t="shared" si="83"/>
        <v>5.7239954208036629E-4</v>
      </c>
    </row>
    <row r="162" spans="4:30" x14ac:dyDescent="0.35">
      <c r="D162" s="1" t="s">
        <v>249</v>
      </c>
      <c r="E162" s="208" t="s">
        <v>18</v>
      </c>
      <c r="F162" s="211" t="s">
        <v>6</v>
      </c>
      <c r="G162" s="209">
        <f t="shared" ref="G162:Z162" si="84">(G132*10^9)/$C$178</f>
        <v>0.27135519653773732</v>
      </c>
      <c r="H162" s="209">
        <f t="shared" si="84"/>
        <v>0.26977479780205632</v>
      </c>
      <c r="I162" s="209">
        <f t="shared" si="84"/>
        <v>1.0079991936006452E-3</v>
      </c>
      <c r="J162" s="209">
        <f t="shared" si="84"/>
        <v>5.7239954208036629E-4</v>
      </c>
      <c r="K162" s="244">
        <f t="shared" si="84"/>
        <v>0.27135519653773732</v>
      </c>
      <c r="L162" s="209">
        <f t="shared" si="84"/>
        <v>0.26977479780205632</v>
      </c>
      <c r="M162" s="209">
        <f t="shared" si="84"/>
        <v>1.0079991936006452E-3</v>
      </c>
      <c r="N162" s="243">
        <f t="shared" si="84"/>
        <v>5.7239954208036629E-4</v>
      </c>
      <c r="O162" s="209">
        <f t="shared" si="84"/>
        <v>0.27135519653773732</v>
      </c>
      <c r="P162" s="209">
        <f t="shared" si="84"/>
        <v>0.26977479780205632</v>
      </c>
      <c r="Q162" s="209">
        <f t="shared" si="84"/>
        <v>1.0079991936006452E-3</v>
      </c>
      <c r="R162" s="209">
        <f t="shared" si="84"/>
        <v>5.7239954208036629E-4</v>
      </c>
      <c r="S162" s="244">
        <f t="shared" si="84"/>
        <v>0.27135519653773732</v>
      </c>
      <c r="T162" s="209">
        <f t="shared" si="84"/>
        <v>0.26977479780205632</v>
      </c>
      <c r="U162" s="209">
        <f t="shared" si="84"/>
        <v>1.0079991936006452E-3</v>
      </c>
      <c r="V162" s="209">
        <f t="shared" si="84"/>
        <v>5.7239954208036629E-4</v>
      </c>
      <c r="W162" s="244">
        <f t="shared" si="84"/>
        <v>0.27135519653773732</v>
      </c>
      <c r="X162" s="209">
        <f t="shared" si="84"/>
        <v>0.26977479780205632</v>
      </c>
      <c r="Y162" s="209">
        <f t="shared" si="84"/>
        <v>1.0079991936006452E-3</v>
      </c>
      <c r="Z162" s="209">
        <f t="shared" si="84"/>
        <v>5.7239954208036629E-4</v>
      </c>
      <c r="AA162" s="244" t="s">
        <v>277</v>
      </c>
      <c r="AB162" s="209" t="s">
        <v>277</v>
      </c>
      <c r="AC162" s="209" t="s">
        <v>277</v>
      </c>
      <c r="AD162" s="209" t="s">
        <v>277</v>
      </c>
    </row>
    <row r="163" spans="4:30" x14ac:dyDescent="0.35">
      <c r="D163" s="1" t="s">
        <v>139</v>
      </c>
      <c r="E163" s="208" t="s">
        <v>18</v>
      </c>
      <c r="F163" s="211" t="s">
        <v>6</v>
      </c>
      <c r="G163" s="209">
        <f t="shared" ref="G163:Z163" si="85">(G133*10^9)/$C$178</f>
        <v>0.27448379899248698</v>
      </c>
      <c r="H163" s="209">
        <f t="shared" si="85"/>
        <v>0.27112677265081075</v>
      </c>
      <c r="I163" s="209">
        <f t="shared" si="85"/>
        <v>1.0354627061855331E-4</v>
      </c>
      <c r="J163" s="209">
        <f t="shared" si="85"/>
        <v>3.2534800710577148E-3</v>
      </c>
      <c r="K163" s="244">
        <f t="shared" si="85"/>
        <v>0.27448379899248698</v>
      </c>
      <c r="L163" s="209">
        <f t="shared" si="85"/>
        <v>0.27112677265081075</v>
      </c>
      <c r="M163" s="209">
        <f t="shared" si="85"/>
        <v>1.0354627061855331E-4</v>
      </c>
      <c r="N163" s="243">
        <f t="shared" si="85"/>
        <v>3.2534800710577148E-3</v>
      </c>
      <c r="O163" s="209">
        <f t="shared" si="85"/>
        <v>0.27448379899248698</v>
      </c>
      <c r="P163" s="209">
        <f t="shared" si="85"/>
        <v>0.27112677265081075</v>
      </c>
      <c r="Q163" s="209">
        <f t="shared" si="85"/>
        <v>1.0354627061855331E-4</v>
      </c>
      <c r="R163" s="209">
        <f t="shared" si="85"/>
        <v>3.2534800710577148E-3</v>
      </c>
      <c r="S163" s="244">
        <f t="shared" si="85"/>
        <v>0.27448379899248698</v>
      </c>
      <c r="T163" s="209">
        <f t="shared" si="85"/>
        <v>0.27112677265081075</v>
      </c>
      <c r="U163" s="209">
        <f t="shared" si="85"/>
        <v>1.0354627061855331E-4</v>
      </c>
      <c r="V163" s="209">
        <f t="shared" si="85"/>
        <v>3.2534800710577148E-3</v>
      </c>
      <c r="W163" s="244">
        <f t="shared" si="85"/>
        <v>0.27448379899248698</v>
      </c>
      <c r="X163" s="209">
        <f t="shared" si="85"/>
        <v>0.27112677265081075</v>
      </c>
      <c r="Y163" s="209">
        <f t="shared" si="85"/>
        <v>1.0354627061855331E-4</v>
      </c>
      <c r="Z163" s="209">
        <f t="shared" si="85"/>
        <v>3.2534800710577148E-3</v>
      </c>
      <c r="AA163" s="244">
        <f t="shared" ref="AA163:AD174" si="86">(AA133*10^9)/$C$178</f>
        <v>0.27448379899248698</v>
      </c>
      <c r="AB163" s="209">
        <f t="shared" si="86"/>
        <v>0.27112677265081075</v>
      </c>
      <c r="AC163" s="209">
        <f t="shared" si="86"/>
        <v>1.0354627061855331E-4</v>
      </c>
      <c r="AD163" s="209">
        <f t="shared" si="86"/>
        <v>3.2534800710577148E-3</v>
      </c>
    </row>
    <row r="164" spans="4:30" x14ac:dyDescent="0.35">
      <c r="D164" s="66" t="s">
        <v>249</v>
      </c>
      <c r="E164" s="211" t="s">
        <v>8</v>
      </c>
      <c r="F164" s="211" t="s">
        <v>6</v>
      </c>
      <c r="G164" s="209">
        <f t="shared" ref="G164:Z164" si="87">(G134*10^9)/$C$178</f>
        <v>0.23059026260438981</v>
      </c>
      <c r="H164" s="209">
        <f t="shared" si="87"/>
        <v>0.22999086308390945</v>
      </c>
      <c r="I164" s="209">
        <f t="shared" si="87"/>
        <v>5.0399959680032258E-4</v>
      </c>
      <c r="J164" s="209">
        <f t="shared" si="87"/>
        <v>9.5399923680061053E-5</v>
      </c>
      <c r="K164" s="244">
        <f t="shared" si="87"/>
        <v>0.23059026260438981</v>
      </c>
      <c r="L164" s="209">
        <f t="shared" si="87"/>
        <v>0.22999086308390945</v>
      </c>
      <c r="M164" s="209">
        <f t="shared" si="87"/>
        <v>5.0399959680032258E-4</v>
      </c>
      <c r="N164" s="243">
        <f t="shared" si="87"/>
        <v>9.5399923680061053E-5</v>
      </c>
      <c r="O164" s="209">
        <f t="shared" si="87"/>
        <v>0.23059026260438981</v>
      </c>
      <c r="P164" s="209">
        <f t="shared" si="87"/>
        <v>0.22999086308390945</v>
      </c>
      <c r="Q164" s="209">
        <f t="shared" si="87"/>
        <v>5.0399959680032258E-4</v>
      </c>
      <c r="R164" s="209">
        <f t="shared" si="87"/>
        <v>9.5399923680061053E-5</v>
      </c>
      <c r="S164" s="244">
        <f t="shared" si="87"/>
        <v>0.23059026260438981</v>
      </c>
      <c r="T164" s="209">
        <f t="shared" si="87"/>
        <v>0.22999086308390945</v>
      </c>
      <c r="U164" s="209">
        <f t="shared" si="87"/>
        <v>5.0399959680032258E-4</v>
      </c>
      <c r="V164" s="268">
        <f t="shared" si="87"/>
        <v>9.5399923680061053E-5</v>
      </c>
      <c r="W164" s="244">
        <f t="shared" si="87"/>
        <v>0.23059026260438981</v>
      </c>
      <c r="X164" s="209">
        <f t="shared" si="87"/>
        <v>0.22999086308390945</v>
      </c>
      <c r="Y164" s="209">
        <f t="shared" si="87"/>
        <v>5.0399959680032258E-4</v>
      </c>
      <c r="Z164" s="268">
        <f t="shared" si="87"/>
        <v>9.5399923680061053E-5</v>
      </c>
      <c r="AA164" s="244">
        <f t="shared" si="86"/>
        <v>0.23059026260438981</v>
      </c>
      <c r="AB164" s="209">
        <f t="shared" si="86"/>
        <v>0.22999086308390945</v>
      </c>
      <c r="AC164" s="209">
        <f t="shared" si="86"/>
        <v>5.0399959680032258E-4</v>
      </c>
      <c r="AD164" s="268">
        <f t="shared" si="86"/>
        <v>9.5399923680061053E-5</v>
      </c>
    </row>
    <row r="165" spans="4:30" x14ac:dyDescent="0.35">
      <c r="D165" s="66" t="s">
        <v>250</v>
      </c>
      <c r="E165" s="211" t="s">
        <v>12</v>
      </c>
      <c r="F165" s="211" t="s">
        <v>6</v>
      </c>
      <c r="G165" s="209">
        <f t="shared" ref="G165:Z165" si="88">(G135*10^9)/$C$178</f>
        <v>0.25857982757612336</v>
      </c>
      <c r="H165" s="209">
        <f t="shared" si="88"/>
        <v>0.25075646781940503</v>
      </c>
      <c r="I165" s="209">
        <f t="shared" si="88"/>
        <v>5.6987579031914336E-3</v>
      </c>
      <c r="J165" s="209">
        <f t="shared" si="88"/>
        <v>2.1246018535268792E-3</v>
      </c>
      <c r="K165" s="244">
        <f t="shared" si="88"/>
        <v>0.25893524426064551</v>
      </c>
      <c r="L165" s="209">
        <f t="shared" si="88"/>
        <v>0.25134552591374593</v>
      </c>
      <c r="M165" s="209">
        <f t="shared" si="88"/>
        <v>5.4601255396799237E-3</v>
      </c>
      <c r="N165" s="243">
        <f t="shared" si="88"/>
        <v>2.1295928072197364E-3</v>
      </c>
      <c r="O165" s="209">
        <f t="shared" si="88"/>
        <v>0.25905728159722896</v>
      </c>
      <c r="P165" s="209">
        <f t="shared" si="88"/>
        <v>0.25115688809931852</v>
      </c>
      <c r="Q165" s="209">
        <f t="shared" si="88"/>
        <v>5.7723989754872957E-3</v>
      </c>
      <c r="R165" s="209">
        <f t="shared" si="88"/>
        <v>2.1279945224230881E-3</v>
      </c>
      <c r="S165" s="244">
        <f t="shared" si="88"/>
        <v>0.26111504202647939</v>
      </c>
      <c r="T165" s="209">
        <f t="shared" si="88"/>
        <v>0.25313172467916895</v>
      </c>
      <c r="U165" s="209">
        <f t="shared" si="88"/>
        <v>5.8385904889502408E-3</v>
      </c>
      <c r="V165" s="209">
        <f t="shared" si="88"/>
        <v>2.1447268583602193E-3</v>
      </c>
      <c r="W165" s="244">
        <f t="shared" si="88"/>
        <v>0.25945079389619924</v>
      </c>
      <c r="X165" s="209">
        <f t="shared" si="88"/>
        <v>0.25151611249539418</v>
      </c>
      <c r="Y165" s="209">
        <f t="shared" si="88"/>
        <v>5.8036432527305256E-3</v>
      </c>
      <c r="Z165" s="209">
        <f t="shared" si="88"/>
        <v>2.1310381480745847E-3</v>
      </c>
      <c r="AA165" s="244">
        <f t="shared" si="86"/>
        <v>0.25814361724959473</v>
      </c>
      <c r="AB165" s="209">
        <f t="shared" si="86"/>
        <v>0.25024619090708661</v>
      </c>
      <c r="AC165" s="209">
        <f t="shared" si="86"/>
        <v>5.7771479478461217E-3</v>
      </c>
      <c r="AD165" s="209">
        <f t="shared" si="86"/>
        <v>2.1202783946619856E-3</v>
      </c>
    </row>
    <row r="166" spans="4:30" x14ac:dyDescent="0.35">
      <c r="D166" s="66" t="s">
        <v>250</v>
      </c>
      <c r="E166" s="211" t="s">
        <v>13</v>
      </c>
      <c r="F166" s="211" t="s">
        <v>6</v>
      </c>
      <c r="G166" s="209">
        <f t="shared" ref="G166:Z166" si="89">(G136*10^9)/$C$178</f>
        <v>0.26096756798693432</v>
      </c>
      <c r="H166" s="209">
        <f t="shared" si="89"/>
        <v>0.25825920876008862</v>
      </c>
      <c r="I166" s="209">
        <f t="shared" si="89"/>
        <v>5.3547245613686466E-4</v>
      </c>
      <c r="J166" s="209">
        <f t="shared" si="89"/>
        <v>2.1728867707087565E-3</v>
      </c>
      <c r="K166" s="244">
        <f t="shared" si="89"/>
        <v>0.2608168399978405</v>
      </c>
      <c r="L166" s="209">
        <f t="shared" si="89"/>
        <v>0.25825929481771343</v>
      </c>
      <c r="M166" s="209">
        <f t="shared" si="89"/>
        <v>3.846576853648655E-4</v>
      </c>
      <c r="N166" s="243">
        <f t="shared" si="89"/>
        <v>2.17288749476222E-3</v>
      </c>
      <c r="O166" s="209">
        <f t="shared" si="89"/>
        <v>0.26077208655471107</v>
      </c>
      <c r="P166" s="209">
        <f t="shared" si="89"/>
        <v>0.25816480609761605</v>
      </c>
      <c r="Q166" s="209">
        <f t="shared" si="89"/>
        <v>4.3518795156419519E-4</v>
      </c>
      <c r="R166" s="209">
        <f t="shared" si="89"/>
        <v>2.1720925055307943E-3</v>
      </c>
      <c r="S166" s="244">
        <f t="shared" si="89"/>
        <v>0.26062391678059349</v>
      </c>
      <c r="T166" s="209">
        <f t="shared" si="89"/>
        <v>0.25813369910567002</v>
      </c>
      <c r="U166" s="209">
        <f t="shared" si="89"/>
        <v>3.1838689082988174E-4</v>
      </c>
      <c r="V166" s="209">
        <f t="shared" si="89"/>
        <v>2.171830784093636E-3</v>
      </c>
      <c r="W166" s="244">
        <f t="shared" si="89"/>
        <v>0.26003843911981017</v>
      </c>
      <c r="X166" s="209">
        <f t="shared" si="89"/>
        <v>0.2575240723479264</v>
      </c>
      <c r="Y166" s="209">
        <f t="shared" si="89"/>
        <v>3.4766513661435539E-4</v>
      </c>
      <c r="Z166" s="209">
        <f t="shared" si="89"/>
        <v>2.1667016352693589E-3</v>
      </c>
      <c r="AA166" s="244">
        <f t="shared" si="86"/>
        <v>0.26040584153313756</v>
      </c>
      <c r="AB166" s="209">
        <f t="shared" si="86"/>
        <v>0.25798465069977755</v>
      </c>
      <c r="AC166" s="209">
        <f t="shared" si="86"/>
        <v>2.5061408125580224E-4</v>
      </c>
      <c r="AD166" s="209">
        <f t="shared" si="86"/>
        <v>2.1705767521041706E-3</v>
      </c>
    </row>
    <row r="167" spans="4:30" x14ac:dyDescent="0.35">
      <c r="D167" s="66" t="s">
        <v>255</v>
      </c>
      <c r="E167" s="211" t="s">
        <v>13</v>
      </c>
      <c r="F167" s="211" t="s">
        <v>6</v>
      </c>
      <c r="G167" s="209">
        <f t="shared" ref="G167:Z167" si="90">(G137*10^9)/$C$178</f>
        <v>0.26091115667105885</v>
      </c>
      <c r="H167" s="209">
        <f t="shared" si="90"/>
        <v>0.25825920876008862</v>
      </c>
      <c r="I167" s="209">
        <f t="shared" si="90"/>
        <v>4.7906114026141015E-4</v>
      </c>
      <c r="J167" s="209">
        <f t="shared" si="90"/>
        <v>2.1728867707087565E-3</v>
      </c>
      <c r="K167" s="244">
        <f t="shared" si="90"/>
        <v>0.26078359873127005</v>
      </c>
      <c r="L167" s="209">
        <f t="shared" si="90"/>
        <v>0.25825929481771343</v>
      </c>
      <c r="M167" s="209">
        <f t="shared" si="90"/>
        <v>3.5141641879437468E-4</v>
      </c>
      <c r="N167" s="243">
        <f t="shared" si="90"/>
        <v>2.17288749476222E-3</v>
      </c>
      <c r="O167" s="209">
        <f t="shared" si="90"/>
        <v>0.26080854021728822</v>
      </c>
      <c r="P167" s="209">
        <f t="shared" si="90"/>
        <v>0.25816480609761605</v>
      </c>
      <c r="Q167" s="209">
        <f t="shared" si="90"/>
        <v>4.7164161414136474E-4</v>
      </c>
      <c r="R167" s="209">
        <f t="shared" si="90"/>
        <v>2.1720925055307943E-3</v>
      </c>
      <c r="S167" s="244">
        <f t="shared" si="90"/>
        <v>0.26066450993943624</v>
      </c>
      <c r="T167" s="209">
        <f t="shared" si="90"/>
        <v>0.25813369910567002</v>
      </c>
      <c r="U167" s="209">
        <f t="shared" si="90"/>
        <v>3.5898004967265765E-4</v>
      </c>
      <c r="V167" s="209">
        <f t="shared" si="90"/>
        <v>2.171830784093636E-3</v>
      </c>
      <c r="W167" s="244">
        <f t="shared" si="90"/>
        <v>0.2599528945044392</v>
      </c>
      <c r="X167" s="209">
        <f t="shared" si="90"/>
        <v>0.2575240723479264</v>
      </c>
      <c r="Y167" s="209">
        <f t="shared" si="90"/>
        <v>2.621205212433695E-4</v>
      </c>
      <c r="Z167" s="209">
        <f t="shared" si="90"/>
        <v>2.1667016352693589E-3</v>
      </c>
      <c r="AA167" s="244">
        <f t="shared" si="86"/>
        <v>0.26045423075417645</v>
      </c>
      <c r="AB167" s="209">
        <f t="shared" si="86"/>
        <v>0.25798465069977755</v>
      </c>
      <c r="AC167" s="209">
        <f t="shared" si="86"/>
        <v>2.9900330229471953E-4</v>
      </c>
      <c r="AD167" s="209">
        <f t="shared" si="86"/>
        <v>2.1705767521041693E-3</v>
      </c>
    </row>
    <row r="168" spans="4:30" x14ac:dyDescent="0.35">
      <c r="D168" s="66" t="s">
        <v>251</v>
      </c>
      <c r="E168" s="211" t="s">
        <v>17</v>
      </c>
      <c r="F168" s="211" t="s">
        <v>6</v>
      </c>
      <c r="G168" s="209">
        <f t="shared" ref="G168:Z168" si="91">(G138*10^9)/$C$178</f>
        <v>0.2843041835297842</v>
      </c>
      <c r="H168" s="209">
        <f t="shared" si="91"/>
        <v>0.2834293842296236</v>
      </c>
      <c r="I168" s="209">
        <f t="shared" si="91"/>
        <v>3.0239975808019352E-4</v>
      </c>
      <c r="J168" s="209">
        <f t="shared" si="91"/>
        <v>5.7239954208036629E-4</v>
      </c>
      <c r="K168" s="244">
        <f t="shared" si="91"/>
        <v>0.28389794569005422</v>
      </c>
      <c r="L168" s="209">
        <f t="shared" si="91"/>
        <v>0.28302314638989373</v>
      </c>
      <c r="M168" s="209">
        <f t="shared" si="91"/>
        <v>3.0239975808019352E-4</v>
      </c>
      <c r="N168" s="243">
        <f t="shared" si="91"/>
        <v>5.7239954208036629E-4</v>
      </c>
      <c r="O168" s="209">
        <f t="shared" si="91"/>
        <v>0.28522310781663701</v>
      </c>
      <c r="P168" s="209">
        <f t="shared" si="91"/>
        <v>0.28434830851647647</v>
      </c>
      <c r="Q168" s="209">
        <f t="shared" si="91"/>
        <v>3.0239975808019352E-4</v>
      </c>
      <c r="R168" s="209">
        <f t="shared" si="91"/>
        <v>5.7239954208036629E-4</v>
      </c>
      <c r="S168" s="244">
        <f t="shared" si="91"/>
        <v>0</v>
      </c>
      <c r="T168" s="209">
        <f t="shared" si="91"/>
        <v>0</v>
      </c>
      <c r="U168" s="209">
        <f t="shared" si="91"/>
        <v>0</v>
      </c>
      <c r="V168" s="209">
        <f t="shared" si="91"/>
        <v>0</v>
      </c>
      <c r="W168" s="244">
        <f t="shared" si="91"/>
        <v>0</v>
      </c>
      <c r="X168" s="209">
        <f t="shared" si="91"/>
        <v>0</v>
      </c>
      <c r="Y168" s="209">
        <f t="shared" si="91"/>
        <v>0</v>
      </c>
      <c r="Z168" s="209">
        <f t="shared" si="91"/>
        <v>0</v>
      </c>
      <c r="AA168" s="244">
        <f t="shared" si="86"/>
        <v>0</v>
      </c>
      <c r="AB168" s="209">
        <f t="shared" si="86"/>
        <v>0</v>
      </c>
      <c r="AC168" s="209">
        <f t="shared" si="86"/>
        <v>0</v>
      </c>
      <c r="AD168" s="209">
        <f t="shared" si="86"/>
        <v>0</v>
      </c>
    </row>
    <row r="169" spans="4:30" x14ac:dyDescent="0.35">
      <c r="D169" s="66" t="s">
        <v>253</v>
      </c>
      <c r="E169" s="211" t="s">
        <v>17</v>
      </c>
      <c r="F169" s="211" t="s">
        <v>6</v>
      </c>
      <c r="G169" s="209">
        <f t="shared" ref="G169:Z169" si="92">(G139*10^9)/$C$178</f>
        <v>0.27898833688718516</v>
      </c>
      <c r="H169" s="209">
        <f t="shared" si="92"/>
        <v>0.27534604063378387</v>
      </c>
      <c r="I169" s="209">
        <f t="shared" si="92"/>
        <v>1.297409600753008E-4</v>
      </c>
      <c r="J169" s="209">
        <f t="shared" si="92"/>
        <v>3.5125552933260337E-3</v>
      </c>
      <c r="K169" s="244">
        <f t="shared" si="92"/>
        <v>0.27872769538283798</v>
      </c>
      <c r="L169" s="209">
        <f t="shared" si="92"/>
        <v>0.27508880190098389</v>
      </c>
      <c r="M169" s="209">
        <f t="shared" si="92"/>
        <v>1.2961975114095359E-4</v>
      </c>
      <c r="N169" s="243">
        <f t="shared" si="92"/>
        <v>3.5092737307131699E-3</v>
      </c>
      <c r="O169" s="209">
        <f t="shared" si="92"/>
        <v>0.27890427444024396</v>
      </c>
      <c r="P169" s="209">
        <f t="shared" si="92"/>
        <v>0.27526307565327784</v>
      </c>
      <c r="Q169" s="209">
        <f t="shared" si="92"/>
        <v>1.2970186760751499E-4</v>
      </c>
      <c r="R169" s="209">
        <f t="shared" si="92"/>
        <v>3.5114969193586207E-3</v>
      </c>
      <c r="S169" s="244">
        <f t="shared" si="92"/>
        <v>0.27764353297790079</v>
      </c>
      <c r="T169" s="209">
        <f t="shared" si="92"/>
        <v>0.27401879363850884</v>
      </c>
      <c r="U169" s="209">
        <f t="shared" si="92"/>
        <v>1.291155713861166E-4</v>
      </c>
      <c r="V169" s="209">
        <f t="shared" si="92"/>
        <v>3.4956237680058466E-3</v>
      </c>
      <c r="W169" s="244">
        <f t="shared" si="92"/>
        <v>0.27925510054690733</v>
      </c>
      <c r="X169" s="209">
        <f t="shared" si="92"/>
        <v>0.27560932159494883</v>
      </c>
      <c r="Y169" s="209">
        <f t="shared" si="92"/>
        <v>1.2986501606169709E-4</v>
      </c>
      <c r="Z169" s="209">
        <f t="shared" si="92"/>
        <v>3.5159139358968273E-3</v>
      </c>
      <c r="AA169" s="244">
        <f t="shared" si="86"/>
        <v>0.27836124129616163</v>
      </c>
      <c r="AB169" s="209">
        <f t="shared" si="86"/>
        <v>0.27472713200837756</v>
      </c>
      <c r="AC169" s="209">
        <f t="shared" si="86"/>
        <v>1.294493350384044E-4</v>
      </c>
      <c r="AD169" s="209">
        <f t="shared" si="86"/>
        <v>3.5046599527456777E-3</v>
      </c>
    </row>
    <row r="170" spans="4:30" x14ac:dyDescent="0.35">
      <c r="D170" s="66" t="s">
        <v>256</v>
      </c>
      <c r="E170" s="211" t="s">
        <v>14</v>
      </c>
      <c r="F170" s="211" t="s">
        <v>6</v>
      </c>
      <c r="G170" s="209">
        <f t="shared" ref="G170:Z170" si="93">(G140*10^9)/$C$178</f>
        <v>0.25922890756607325</v>
      </c>
      <c r="H170" s="209">
        <f t="shared" si="93"/>
        <v>0.25835410826591276</v>
      </c>
      <c r="I170" s="209">
        <f t="shared" si="93"/>
        <v>3.0239975808019352E-4</v>
      </c>
      <c r="J170" s="209">
        <f t="shared" si="93"/>
        <v>5.7239954208036629E-4</v>
      </c>
      <c r="K170" s="244">
        <f t="shared" si="93"/>
        <v>0.25936871187791505</v>
      </c>
      <c r="L170" s="209">
        <f t="shared" si="93"/>
        <v>0.2584939125777545</v>
      </c>
      <c r="M170" s="209">
        <f t="shared" si="93"/>
        <v>3.0239975808019352E-4</v>
      </c>
      <c r="N170" s="243">
        <f t="shared" si="93"/>
        <v>5.7239954208036629E-4</v>
      </c>
      <c r="O170" s="209">
        <f t="shared" si="93"/>
        <v>0.25918352743553125</v>
      </c>
      <c r="P170" s="209">
        <f t="shared" si="93"/>
        <v>0.2583087281353707</v>
      </c>
      <c r="Q170" s="209">
        <f t="shared" si="93"/>
        <v>3.0239975808019352E-4</v>
      </c>
      <c r="R170" s="209">
        <f t="shared" si="93"/>
        <v>5.7239954208036629E-4</v>
      </c>
      <c r="S170" s="244">
        <f t="shared" si="93"/>
        <v>0.25938686973335534</v>
      </c>
      <c r="T170" s="209">
        <f t="shared" si="93"/>
        <v>0.25851207043319485</v>
      </c>
      <c r="U170" s="209">
        <f t="shared" si="93"/>
        <v>3.0239975808019352E-4</v>
      </c>
      <c r="V170" s="209">
        <f t="shared" si="93"/>
        <v>5.7239954208036629E-4</v>
      </c>
      <c r="W170" s="244">
        <f t="shared" si="93"/>
        <v>0.25927454042764292</v>
      </c>
      <c r="X170" s="209">
        <f t="shared" si="93"/>
        <v>0.25839974112748232</v>
      </c>
      <c r="Y170" s="209">
        <f t="shared" si="93"/>
        <v>3.0239975808019352E-4</v>
      </c>
      <c r="Z170" s="209">
        <f t="shared" si="93"/>
        <v>5.7239954208036629E-4</v>
      </c>
      <c r="AA170" s="244">
        <f t="shared" si="86"/>
        <v>0.25915061377343812</v>
      </c>
      <c r="AB170" s="209">
        <f t="shared" si="86"/>
        <v>0.25827581447327763</v>
      </c>
      <c r="AC170" s="209">
        <f t="shared" si="86"/>
        <v>3.0239975808019352E-4</v>
      </c>
      <c r="AD170" s="209">
        <f t="shared" si="86"/>
        <v>5.7239954208036629E-4</v>
      </c>
    </row>
    <row r="171" spans="4:30" x14ac:dyDescent="0.35">
      <c r="D171" s="66" t="s">
        <v>249</v>
      </c>
      <c r="E171" s="211" t="s">
        <v>14</v>
      </c>
      <c r="F171" s="211" t="s">
        <v>6</v>
      </c>
      <c r="G171" s="209">
        <f t="shared" ref="G171:Z171" si="94">(G141*10^9)/$C$178</f>
        <v>0.25993450700159376</v>
      </c>
      <c r="H171" s="209">
        <f t="shared" si="94"/>
        <v>0.25835410826591276</v>
      </c>
      <c r="I171" s="209">
        <f t="shared" si="94"/>
        <v>1.0079991936006452E-3</v>
      </c>
      <c r="J171" s="209">
        <f t="shared" si="94"/>
        <v>5.7239954208036629E-4</v>
      </c>
      <c r="K171" s="244">
        <f t="shared" si="94"/>
        <v>0.2600743113134355</v>
      </c>
      <c r="L171" s="209">
        <f t="shared" si="94"/>
        <v>0.2584939125777545</v>
      </c>
      <c r="M171" s="209">
        <f t="shared" si="94"/>
        <v>1.0079991936006452E-3</v>
      </c>
      <c r="N171" s="243">
        <f t="shared" si="94"/>
        <v>5.7239954208036629E-4</v>
      </c>
      <c r="O171" s="209">
        <f t="shared" si="94"/>
        <v>0.2598891268710517</v>
      </c>
      <c r="P171" s="209">
        <f t="shared" si="94"/>
        <v>0.2583087281353707</v>
      </c>
      <c r="Q171" s="209">
        <f t="shared" si="94"/>
        <v>1.0079991936006452E-3</v>
      </c>
      <c r="R171" s="209">
        <f t="shared" si="94"/>
        <v>5.7239954208036629E-4</v>
      </c>
      <c r="S171" s="244">
        <f t="shared" si="94"/>
        <v>0.26009246916887585</v>
      </c>
      <c r="T171" s="209">
        <f t="shared" si="94"/>
        <v>0.25851207043319485</v>
      </c>
      <c r="U171" s="209">
        <f t="shared" si="94"/>
        <v>1.0079991936006452E-3</v>
      </c>
      <c r="V171" s="209">
        <f t="shared" si="94"/>
        <v>5.7239954208036629E-4</v>
      </c>
      <c r="W171" s="244">
        <f t="shared" si="94"/>
        <v>0.25998013986316337</v>
      </c>
      <c r="X171" s="209">
        <f t="shared" si="94"/>
        <v>0.25839974112748232</v>
      </c>
      <c r="Y171" s="209">
        <f t="shared" si="94"/>
        <v>1.0079991936006452E-3</v>
      </c>
      <c r="Z171" s="209">
        <f t="shared" si="94"/>
        <v>5.7239954208036629E-4</v>
      </c>
      <c r="AA171" s="244">
        <f t="shared" si="86"/>
        <v>0.25985621320895863</v>
      </c>
      <c r="AB171" s="209">
        <f t="shared" si="86"/>
        <v>0.25827581447327763</v>
      </c>
      <c r="AC171" s="209">
        <f t="shared" si="86"/>
        <v>1.0079991936006452E-3</v>
      </c>
      <c r="AD171" s="209">
        <f t="shared" si="86"/>
        <v>5.7239954208036629E-4</v>
      </c>
    </row>
    <row r="172" spans="4:30" x14ac:dyDescent="0.35">
      <c r="D172" s="1" t="s">
        <v>251</v>
      </c>
      <c r="E172" s="211" t="s">
        <v>94</v>
      </c>
      <c r="F172" s="211" t="s">
        <v>6</v>
      </c>
      <c r="G172" s="209">
        <f t="shared" ref="G172:Z172" si="95">(G142*10^9)/$C$178</f>
        <v>0.22382075564178477</v>
      </c>
      <c r="H172" s="209">
        <f t="shared" si="95"/>
        <v>0.21698076111378042</v>
      </c>
      <c r="I172" s="209">
        <f t="shared" si="95"/>
        <v>3.0239975808019352E-3</v>
      </c>
      <c r="J172" s="209">
        <f t="shared" si="95"/>
        <v>3.8159969472024422E-3</v>
      </c>
      <c r="K172" s="244">
        <f t="shared" si="95"/>
        <v>0.22501239150564045</v>
      </c>
      <c r="L172" s="209">
        <f t="shared" si="95"/>
        <v>0.21817239697763607</v>
      </c>
      <c r="M172" s="209">
        <f t="shared" si="95"/>
        <v>3.0239975808019352E-3</v>
      </c>
      <c r="N172" s="243">
        <f t="shared" si="95"/>
        <v>3.8159969472024422E-3</v>
      </c>
      <c r="O172" s="209">
        <f t="shared" si="95"/>
        <v>0.23234106351743547</v>
      </c>
      <c r="P172" s="209">
        <f t="shared" si="95"/>
        <v>0.22550106898943112</v>
      </c>
      <c r="Q172" s="209">
        <f t="shared" si="95"/>
        <v>3.0239975808019352E-3</v>
      </c>
      <c r="R172" s="209">
        <f t="shared" si="95"/>
        <v>3.8159969472024422E-3</v>
      </c>
      <c r="S172" s="244">
        <f t="shared" si="95"/>
        <v>0.23210629140868966</v>
      </c>
      <c r="T172" s="209">
        <f t="shared" si="95"/>
        <v>0.22526629688068531</v>
      </c>
      <c r="U172" s="209">
        <f t="shared" si="95"/>
        <v>3.0239975808019352E-3</v>
      </c>
      <c r="V172" s="209">
        <f t="shared" si="95"/>
        <v>3.8159969472024422E-3</v>
      </c>
      <c r="W172" s="244">
        <f t="shared" si="95"/>
        <v>0.2332412973014486</v>
      </c>
      <c r="X172" s="209">
        <f t="shared" si="95"/>
        <v>0.22640130277344425</v>
      </c>
      <c r="Y172" s="209">
        <f t="shared" si="95"/>
        <v>3.0239975808019352E-3</v>
      </c>
      <c r="Z172" s="209">
        <f t="shared" si="95"/>
        <v>3.8159969472024422E-3</v>
      </c>
      <c r="AA172" s="244">
        <f t="shared" si="86"/>
        <v>0</v>
      </c>
      <c r="AB172" s="209">
        <f t="shared" si="86"/>
        <v>0</v>
      </c>
      <c r="AC172" s="209">
        <f t="shared" si="86"/>
        <v>0</v>
      </c>
      <c r="AD172" s="209">
        <f t="shared" si="86"/>
        <v>0</v>
      </c>
    </row>
    <row r="173" spans="4:30" x14ac:dyDescent="0.35">
      <c r="D173" s="1" t="s">
        <v>257</v>
      </c>
      <c r="E173" s="211" t="s">
        <v>94</v>
      </c>
      <c r="F173" s="67" t="s">
        <v>6</v>
      </c>
      <c r="G173" s="209">
        <f t="shared" ref="G173:Z173" si="96">(G143*10^9)/$C$178</f>
        <v>0</v>
      </c>
      <c r="H173" s="209">
        <f t="shared" si="96"/>
        <v>0</v>
      </c>
      <c r="I173" s="209">
        <f t="shared" si="96"/>
        <v>0</v>
      </c>
      <c r="J173" s="209">
        <f t="shared" si="96"/>
        <v>0</v>
      </c>
      <c r="K173" s="244">
        <f t="shared" si="96"/>
        <v>0</v>
      </c>
      <c r="L173" s="209">
        <f t="shared" si="96"/>
        <v>0</v>
      </c>
      <c r="M173" s="209">
        <f t="shared" si="96"/>
        <v>0</v>
      </c>
      <c r="N173" s="243">
        <f t="shared" si="96"/>
        <v>0</v>
      </c>
      <c r="O173" s="209">
        <f t="shared" si="96"/>
        <v>0</v>
      </c>
      <c r="P173" s="209">
        <f t="shared" si="96"/>
        <v>0</v>
      </c>
      <c r="Q173" s="209">
        <f t="shared" si="96"/>
        <v>0</v>
      </c>
      <c r="R173" s="209">
        <f t="shared" si="96"/>
        <v>0</v>
      </c>
      <c r="S173" s="244">
        <f t="shared" si="96"/>
        <v>0.26414047229461474</v>
      </c>
      <c r="T173" s="209">
        <f t="shared" si="96"/>
        <v>0.23008449953939297</v>
      </c>
      <c r="U173" s="209">
        <f t="shared" si="96"/>
        <v>3.0239975808019355E-2</v>
      </c>
      <c r="V173" s="209">
        <f t="shared" si="96"/>
        <v>3.8159969472024422E-3</v>
      </c>
      <c r="W173" s="244">
        <f t="shared" si="96"/>
        <v>0.26480500801607476</v>
      </c>
      <c r="X173" s="209">
        <f t="shared" si="96"/>
        <v>0.23074903526085294</v>
      </c>
      <c r="Y173" s="209">
        <f t="shared" si="96"/>
        <v>3.0239975808019355E-2</v>
      </c>
      <c r="Z173" s="209">
        <f t="shared" si="96"/>
        <v>3.8159969472024422E-3</v>
      </c>
      <c r="AA173" s="244">
        <f t="shared" si="86"/>
        <v>0</v>
      </c>
      <c r="AB173" s="209">
        <f t="shared" si="86"/>
        <v>0</v>
      </c>
      <c r="AC173" s="209">
        <f t="shared" si="86"/>
        <v>0</v>
      </c>
      <c r="AD173" s="209">
        <f t="shared" si="86"/>
        <v>0</v>
      </c>
    </row>
    <row r="174" spans="4:30" x14ac:dyDescent="0.35">
      <c r="D174" s="1" t="s">
        <v>252</v>
      </c>
      <c r="E174" s="211" t="s">
        <v>278</v>
      </c>
      <c r="F174" s="211" t="s">
        <v>6</v>
      </c>
      <c r="G174" s="209"/>
      <c r="H174" s="209"/>
      <c r="I174" s="209"/>
      <c r="J174" s="209"/>
      <c r="K174" s="279"/>
      <c r="L174" s="209"/>
      <c r="M174" s="209"/>
      <c r="N174" s="209"/>
      <c r="O174" s="279"/>
      <c r="P174" s="209"/>
      <c r="Q174" s="209"/>
      <c r="R174" s="209"/>
      <c r="S174" s="279"/>
      <c r="T174" s="209"/>
      <c r="U174" s="209"/>
      <c r="V174" s="209"/>
      <c r="W174" s="279"/>
      <c r="X174" s="209"/>
      <c r="Y174" s="209"/>
      <c r="Z174" s="209"/>
      <c r="AA174" s="244">
        <f t="shared" si="86"/>
        <v>0.33695973044421551</v>
      </c>
      <c r="AB174" s="209">
        <f t="shared" si="86"/>
        <v>0.33011973591621119</v>
      </c>
      <c r="AC174" s="209">
        <f t="shared" si="86"/>
        <v>3.0239975808019352E-3</v>
      </c>
      <c r="AD174" s="209">
        <f t="shared" si="86"/>
        <v>3.8159969472024422E-3</v>
      </c>
    </row>
    <row r="175" spans="4:30" x14ac:dyDescent="0.35">
      <c r="D175" s="1" t="s">
        <v>252</v>
      </c>
      <c r="E175" s="211" t="s">
        <v>279</v>
      </c>
      <c r="F175" s="211" t="s">
        <v>6</v>
      </c>
      <c r="G175" s="209"/>
      <c r="H175" s="209"/>
      <c r="I175" s="209"/>
      <c r="J175" s="209"/>
      <c r="K175" s="244"/>
      <c r="L175" s="209"/>
      <c r="M175" s="209"/>
      <c r="N175" s="209"/>
      <c r="O175" s="244"/>
      <c r="P175" s="209"/>
      <c r="Q175" s="209"/>
      <c r="R175" s="209"/>
      <c r="S175" s="244"/>
      <c r="T175" s="209"/>
      <c r="U175" s="209"/>
      <c r="V175" s="209"/>
      <c r="W175" s="244"/>
      <c r="X175" s="209"/>
      <c r="Y175" s="209"/>
      <c r="Z175" s="209"/>
      <c r="AA175" s="244">
        <f t="shared" ref="AA175:AD175" si="97">(AA145*10^9)/$C$178</f>
        <v>6.8399945280043775E-3</v>
      </c>
      <c r="AB175" s="209">
        <f t="shared" si="97"/>
        <v>0</v>
      </c>
      <c r="AC175" s="209">
        <f t="shared" si="97"/>
        <v>3.0239975808019352E-3</v>
      </c>
      <c r="AD175" s="209">
        <f t="shared" si="97"/>
        <v>3.8159969472024422E-3</v>
      </c>
    </row>
    <row r="176" spans="4:30" x14ac:dyDescent="0.35">
      <c r="E176" s="67" t="str">
        <f t="shared" ref="E176:E185" si="98">E146</f>
        <v>DERV (cars)</v>
      </c>
      <c r="F176" s="67" t="s">
        <v>6</v>
      </c>
      <c r="G176" s="81">
        <f t="shared" ref="G176:AD176" si="99">(G146*10^9)/$C$178</f>
        <v>0.26785619555501794</v>
      </c>
      <c r="H176" s="81">
        <f t="shared" si="99"/>
        <v>0.26536292271141593</v>
      </c>
      <c r="I176" s="81">
        <f t="shared" si="99"/>
        <v>1.5477456467400981E-5</v>
      </c>
      <c r="J176" s="212">
        <f t="shared" si="99"/>
        <v>2.4777953871345931E-3</v>
      </c>
      <c r="K176" s="81">
        <f t="shared" si="99"/>
        <v>0.2683819172570745</v>
      </c>
      <c r="L176" s="81">
        <f t="shared" si="99"/>
        <v>0.26581556426238112</v>
      </c>
      <c r="M176" s="81">
        <f t="shared" si="99"/>
        <v>1.2950983059770069E-5</v>
      </c>
      <c r="N176" s="212">
        <f t="shared" si="99"/>
        <v>2.5534020116335958E-3</v>
      </c>
      <c r="O176" s="81">
        <f t="shared" si="99"/>
        <v>0.26826330110952668</v>
      </c>
      <c r="P176" s="81">
        <f t="shared" si="99"/>
        <v>0.26565224017450301</v>
      </c>
      <c r="Q176" s="81">
        <f t="shared" si="99"/>
        <v>1.159599764028422E-5</v>
      </c>
      <c r="R176" s="81">
        <f t="shared" si="99"/>
        <v>2.5994649373833599E-3</v>
      </c>
      <c r="S176" s="81">
        <f t="shared" si="99"/>
        <v>0.26725606755133852</v>
      </c>
      <c r="T176" s="81">
        <f t="shared" si="99"/>
        <v>0.26468899803620916</v>
      </c>
      <c r="U176" s="81">
        <f t="shared" si="99"/>
        <v>1.0117535121489317E-5</v>
      </c>
      <c r="V176" s="81">
        <f t="shared" si="99"/>
        <v>2.5569519800078696E-3</v>
      </c>
      <c r="W176" s="81">
        <f t="shared" si="99"/>
        <v>0.2673794085293148</v>
      </c>
      <c r="X176" s="81">
        <f t="shared" si="99"/>
        <v>0.26474740823935694</v>
      </c>
      <c r="Y176" s="81">
        <f t="shared" si="99"/>
        <v>8.6577685359165594E-6</v>
      </c>
      <c r="Z176" s="81">
        <f t="shared" si="99"/>
        <v>2.6233425214219159E-3</v>
      </c>
      <c r="AA176" s="81">
        <f t="shared" si="99"/>
        <v>0.26741633261155334</v>
      </c>
      <c r="AB176" s="81">
        <f t="shared" si="99"/>
        <v>0.2647529778282639</v>
      </c>
      <c r="AC176" s="81">
        <f t="shared" si="99"/>
        <v>7.5694758045729687E-6</v>
      </c>
      <c r="AD176" s="81">
        <f t="shared" si="99"/>
        <v>2.6557853074848366E-3</v>
      </c>
    </row>
    <row r="177" spans="3:30" x14ac:dyDescent="0.35">
      <c r="C177" s="1">
        <v>1000000000</v>
      </c>
      <c r="D177" s="1" t="s">
        <v>226</v>
      </c>
      <c r="E177" s="67" t="str">
        <f t="shared" si="98"/>
        <v>DERV (buses and coach)</v>
      </c>
      <c r="F177" s="67" t="s">
        <v>6</v>
      </c>
      <c r="G177" s="81">
        <f t="shared" ref="G177:AD177" si="100">(G147*10^9)/$C$178</f>
        <v>0.26792487821687672</v>
      </c>
      <c r="H177" s="81">
        <f t="shared" si="100"/>
        <v>0.26536292271141593</v>
      </c>
      <c r="I177" s="81">
        <f t="shared" si="100"/>
        <v>1.6798380855905182E-4</v>
      </c>
      <c r="J177" s="212">
        <f t="shared" si="100"/>
        <v>2.3939716969017168E-3</v>
      </c>
      <c r="K177" s="81">
        <f t="shared" si="100"/>
        <v>0.2685576028398971</v>
      </c>
      <c r="L177" s="81">
        <f t="shared" si="100"/>
        <v>0.26581556426238112</v>
      </c>
      <c r="M177" s="81">
        <f t="shared" si="100"/>
        <v>1.410220785326203E-4</v>
      </c>
      <c r="N177" s="212">
        <f t="shared" si="100"/>
        <v>2.6010164989833536E-3</v>
      </c>
      <c r="O177" s="81">
        <f t="shared" si="100"/>
        <v>0.26853608955022296</v>
      </c>
      <c r="P177" s="81">
        <f t="shared" si="100"/>
        <v>0.26565224017450301</v>
      </c>
      <c r="Q177" s="81">
        <f t="shared" si="100"/>
        <v>1.1781507794327412E-4</v>
      </c>
      <c r="R177" s="81">
        <f t="shared" si="100"/>
        <v>2.7660342977766346E-3</v>
      </c>
      <c r="S177" s="81">
        <f t="shared" si="100"/>
        <v>0.26758307406688281</v>
      </c>
      <c r="T177" s="81">
        <f t="shared" si="100"/>
        <v>0.26468899803620916</v>
      </c>
      <c r="U177" s="81">
        <f t="shared" si="100"/>
        <v>9.8863930176104292E-5</v>
      </c>
      <c r="V177" s="81">
        <f t="shared" si="100"/>
        <v>2.7952121004975266E-3</v>
      </c>
      <c r="W177" s="81">
        <f t="shared" si="100"/>
        <v>0.26773098737915618</v>
      </c>
      <c r="X177" s="81">
        <f t="shared" si="100"/>
        <v>0.26474740823935694</v>
      </c>
      <c r="Y177" s="81">
        <f t="shared" si="100"/>
        <v>8.8142493324198099E-5</v>
      </c>
      <c r="Z177" s="81">
        <f t="shared" si="100"/>
        <v>2.8954366464750019E-3</v>
      </c>
      <c r="AA177" s="81">
        <f t="shared" si="100"/>
        <v>0.26777791243516691</v>
      </c>
      <c r="AB177" s="81">
        <f t="shared" si="100"/>
        <v>0.2647529778282639</v>
      </c>
      <c r="AC177" s="81">
        <f t="shared" si="100"/>
        <v>7.6563308043604234E-5</v>
      </c>
      <c r="AD177" s="81">
        <f t="shared" si="100"/>
        <v>2.9483712988593413E-3</v>
      </c>
    </row>
    <row r="178" spans="3:30" x14ac:dyDescent="0.35">
      <c r="C178" s="1">
        <v>277778</v>
      </c>
      <c r="D178" s="1" t="s">
        <v>227</v>
      </c>
      <c r="E178" s="67" t="str">
        <f t="shared" si="98"/>
        <v>DERV (HGV articulated)</v>
      </c>
      <c r="F178" s="67" t="s">
        <v>6</v>
      </c>
      <c r="G178" s="81">
        <f t="shared" ref="G178:AD178" si="101">(G148*10^9)/$C$178</f>
        <v>0.26905864319047762</v>
      </c>
      <c r="H178" s="81">
        <f t="shared" si="101"/>
        <v>0.26536292271141593</v>
      </c>
      <c r="I178" s="81">
        <f t="shared" si="101"/>
        <v>5.4376142923860419E-5</v>
      </c>
      <c r="J178" s="212">
        <f t="shared" si="101"/>
        <v>3.6413443361378505E-3</v>
      </c>
      <c r="K178" s="81">
        <f t="shared" si="101"/>
        <v>0.26968871333032607</v>
      </c>
      <c r="L178" s="81">
        <f t="shared" si="101"/>
        <v>0.26581556426238112</v>
      </c>
      <c r="M178" s="81">
        <f t="shared" si="101"/>
        <v>4.9874391000985682E-5</v>
      </c>
      <c r="N178" s="212">
        <f t="shared" si="101"/>
        <v>3.8232746769439625E-3</v>
      </c>
      <c r="O178" s="81">
        <f t="shared" si="101"/>
        <v>0.26964525505811976</v>
      </c>
      <c r="P178" s="81">
        <f t="shared" si="101"/>
        <v>0.26565224017450301</v>
      </c>
      <c r="Q178" s="81">
        <f t="shared" si="101"/>
        <v>4.5821046737786649E-5</v>
      </c>
      <c r="R178" s="81">
        <f t="shared" si="101"/>
        <v>3.9471938368789827E-3</v>
      </c>
      <c r="S178" s="81">
        <f t="shared" si="101"/>
        <v>0.26864529951091198</v>
      </c>
      <c r="T178" s="81">
        <f t="shared" si="101"/>
        <v>0.26468899803620916</v>
      </c>
      <c r="U178" s="81">
        <f t="shared" si="101"/>
        <v>4.2867135584520731E-5</v>
      </c>
      <c r="V178" s="81">
        <f t="shared" si="101"/>
        <v>3.9134343391183614E-3</v>
      </c>
      <c r="W178" s="81">
        <f t="shared" si="101"/>
        <v>0.26879513350792672</v>
      </c>
      <c r="X178" s="81">
        <f t="shared" si="101"/>
        <v>0.26474740823935694</v>
      </c>
      <c r="Y178" s="81">
        <f t="shared" si="101"/>
        <v>4.2188731618720708E-5</v>
      </c>
      <c r="Z178" s="81">
        <f t="shared" si="101"/>
        <v>4.0055365369509825E-3</v>
      </c>
      <c r="AA178" s="81">
        <f t="shared" si="101"/>
        <v>0.26884259619029949</v>
      </c>
      <c r="AB178" s="81">
        <f t="shared" si="101"/>
        <v>0.2647529778282639</v>
      </c>
      <c r="AC178" s="81">
        <f t="shared" si="101"/>
        <v>4.1183039777258095E-5</v>
      </c>
      <c r="AD178" s="81">
        <f t="shared" si="101"/>
        <v>4.0484353222583151E-3</v>
      </c>
    </row>
    <row r="179" spans="3:30" x14ac:dyDescent="0.35">
      <c r="E179" s="67" t="str">
        <f t="shared" si="98"/>
        <v>DERV (HGV rigid)</v>
      </c>
      <c r="F179" s="67" t="s">
        <v>6</v>
      </c>
      <c r="G179" s="81">
        <f t="shared" ref="G179:AD179" si="102">(G149*10^9)/$C$178</f>
        <v>0.26833280751062216</v>
      </c>
      <c r="H179" s="81">
        <f t="shared" si="102"/>
        <v>0.26536292271141593</v>
      </c>
      <c r="I179" s="81">
        <f t="shared" si="102"/>
        <v>1.5316083780186123E-4</v>
      </c>
      <c r="J179" s="212">
        <f t="shared" si="102"/>
        <v>2.816723961404294E-3</v>
      </c>
      <c r="K179" s="81">
        <f t="shared" si="102"/>
        <v>0.26896295220979521</v>
      </c>
      <c r="L179" s="81">
        <f t="shared" si="102"/>
        <v>0.26581556426238112</v>
      </c>
      <c r="M179" s="81">
        <f t="shared" si="102"/>
        <v>1.3011656309823888E-4</v>
      </c>
      <c r="N179" s="212">
        <f t="shared" si="102"/>
        <v>3.0172713843158064E-3</v>
      </c>
      <c r="O179" s="81">
        <f t="shared" si="102"/>
        <v>0.26894353508690072</v>
      </c>
      <c r="P179" s="81">
        <f t="shared" si="102"/>
        <v>0.26565224017450301</v>
      </c>
      <c r="Q179" s="81">
        <f t="shared" si="102"/>
        <v>1.0975752782473127E-4</v>
      </c>
      <c r="R179" s="81">
        <f t="shared" si="102"/>
        <v>3.1815373845729467E-3</v>
      </c>
      <c r="S179" s="81">
        <f t="shared" si="102"/>
        <v>0.26800508483495561</v>
      </c>
      <c r="T179" s="81">
        <f t="shared" si="102"/>
        <v>0.26468899803620916</v>
      </c>
      <c r="U179" s="81">
        <f t="shared" si="102"/>
        <v>9.3534289010757508E-5</v>
      </c>
      <c r="V179" s="81">
        <f t="shared" si="102"/>
        <v>3.222552509735706E-3</v>
      </c>
      <c r="W179" s="81">
        <f t="shared" si="102"/>
        <v>0.2681881352320532</v>
      </c>
      <c r="X179" s="81">
        <f t="shared" si="102"/>
        <v>0.26474740823935694</v>
      </c>
      <c r="Y179" s="81">
        <f t="shared" si="102"/>
        <v>8.4933719753931919E-5</v>
      </c>
      <c r="Z179" s="81">
        <f t="shared" si="102"/>
        <v>3.3557932729422774E-3</v>
      </c>
      <c r="AA179" s="81">
        <f t="shared" si="102"/>
        <v>0.2682544732499777</v>
      </c>
      <c r="AB179" s="81">
        <f t="shared" si="102"/>
        <v>0.2647529778282639</v>
      </c>
      <c r="AC179" s="81">
        <f t="shared" si="102"/>
        <v>7.8352368880386141E-5</v>
      </c>
      <c r="AD179" s="81">
        <f t="shared" si="102"/>
        <v>3.4231430528333523E-3</v>
      </c>
    </row>
    <row r="180" spans="3:30" x14ac:dyDescent="0.35">
      <c r="E180" s="67" t="str">
        <f t="shared" si="98"/>
        <v>DERV LGVs</v>
      </c>
      <c r="F180" s="67" t="s">
        <v>6</v>
      </c>
      <c r="G180" s="81">
        <f t="shared" ref="G180:AD180" si="103">(G150*10^9)/$C$178</f>
        <v>0.26737884033333481</v>
      </c>
      <c r="H180" s="81">
        <f t="shared" si="103"/>
        <v>0.26536292271141593</v>
      </c>
      <c r="I180" s="81">
        <f t="shared" si="103"/>
        <v>1.1181197549725537E-5</v>
      </c>
      <c r="J180" s="212">
        <f t="shared" si="103"/>
        <v>2.0047364243691904E-3</v>
      </c>
      <c r="K180" s="81">
        <f t="shared" si="103"/>
        <v>0.26789133250395586</v>
      </c>
      <c r="L180" s="81">
        <f t="shared" si="103"/>
        <v>0.26581556426238112</v>
      </c>
      <c r="M180" s="81">
        <f t="shared" si="103"/>
        <v>9.106891747639231E-6</v>
      </c>
      <c r="N180" s="212">
        <f t="shared" si="103"/>
        <v>2.0666613498270918E-3</v>
      </c>
      <c r="O180" s="81">
        <f t="shared" si="103"/>
        <v>0.2677933449131002</v>
      </c>
      <c r="P180" s="81">
        <f t="shared" si="103"/>
        <v>0.26565224017450301</v>
      </c>
      <c r="Q180" s="81">
        <f t="shared" si="103"/>
        <v>7.3853392252282395E-6</v>
      </c>
      <c r="R180" s="81">
        <f t="shared" si="103"/>
        <v>2.1337193993719696E-3</v>
      </c>
      <c r="S180" s="81">
        <f t="shared" si="103"/>
        <v>0.26682267116208463</v>
      </c>
      <c r="T180" s="81">
        <f t="shared" si="103"/>
        <v>0.26468899803620916</v>
      </c>
      <c r="U180" s="81">
        <f t="shared" si="103"/>
        <v>5.8779992516574384E-6</v>
      </c>
      <c r="V180" s="81">
        <f t="shared" si="103"/>
        <v>2.1277951266238794E-3</v>
      </c>
      <c r="W180" s="81">
        <f t="shared" si="103"/>
        <v>0.26694974108774738</v>
      </c>
      <c r="X180" s="81">
        <f t="shared" si="103"/>
        <v>0.26474740823935694</v>
      </c>
      <c r="Y180" s="81">
        <f t="shared" si="103"/>
        <v>4.7703684111935428E-6</v>
      </c>
      <c r="Z180" s="81">
        <f t="shared" si="103"/>
        <v>2.1975624799791954E-3</v>
      </c>
      <c r="AA180" s="81">
        <f t="shared" si="103"/>
        <v>0.26699938914182553</v>
      </c>
      <c r="AB180" s="81">
        <f t="shared" si="103"/>
        <v>0.2647529778282639</v>
      </c>
      <c r="AC180" s="81">
        <f t="shared" si="103"/>
        <v>3.675108370137339E-6</v>
      </c>
      <c r="AD180" s="81">
        <f t="shared" si="103"/>
        <v>2.2427362051913972E-3</v>
      </c>
    </row>
    <row r="181" spans="3:30" x14ac:dyDescent="0.35">
      <c r="E181" s="67" t="str">
        <f t="shared" si="98"/>
        <v>Petrol (cars)</v>
      </c>
      <c r="F181" s="67" t="s">
        <v>6</v>
      </c>
      <c r="G181" s="81">
        <f t="shared" ref="G181:AD181" si="104">(G151*10^9)/$C$178</f>
        <v>0.25318737254479812</v>
      </c>
      <c r="H181" s="81">
        <f t="shared" si="104"/>
        <v>0.25248075574876844</v>
      </c>
      <c r="I181" s="81">
        <f t="shared" si="104"/>
        <v>1.3321960116312954E-4</v>
      </c>
      <c r="J181" s="212">
        <f t="shared" si="104"/>
        <v>5.7339719486654804E-4</v>
      </c>
      <c r="K181" s="81">
        <f t="shared" si="104"/>
        <v>0.25347210400944142</v>
      </c>
      <c r="L181" s="81">
        <f t="shared" si="104"/>
        <v>0.25277181598338094</v>
      </c>
      <c r="M181" s="81">
        <f t="shared" si="104"/>
        <v>1.280889211054259E-4</v>
      </c>
      <c r="N181" s="212">
        <f t="shared" si="104"/>
        <v>5.7219910495505757E-4</v>
      </c>
      <c r="O181" s="81">
        <f t="shared" si="104"/>
        <v>0.25345656187839433</v>
      </c>
      <c r="P181" s="81">
        <f t="shared" si="104"/>
        <v>0.25275200388357932</v>
      </c>
      <c r="Q181" s="81">
        <f t="shared" si="104"/>
        <v>1.266287103535946E-4</v>
      </c>
      <c r="R181" s="81">
        <f t="shared" si="104"/>
        <v>5.779292844613756E-4</v>
      </c>
      <c r="S181" s="81">
        <f t="shared" si="104"/>
        <v>0.25360749023242324</v>
      </c>
      <c r="T181" s="81">
        <f t="shared" si="104"/>
        <v>0.25289444741296541</v>
      </c>
      <c r="U181" s="81">
        <f t="shared" si="104"/>
        <v>1.2576706679723126E-4</v>
      </c>
      <c r="V181" s="81">
        <f t="shared" si="104"/>
        <v>5.872757526606138E-4</v>
      </c>
      <c r="W181" s="81">
        <f t="shared" si="104"/>
        <v>0.25378961481887902</v>
      </c>
      <c r="X181" s="81">
        <f t="shared" si="104"/>
        <v>0.25305405231991984</v>
      </c>
      <c r="Y181" s="81">
        <f t="shared" si="104"/>
        <v>1.2699178525503173E-4</v>
      </c>
      <c r="Z181" s="81">
        <f t="shared" si="104"/>
        <v>6.0857071370410548E-4</v>
      </c>
      <c r="AA181" s="81">
        <f t="shared" si="104"/>
        <v>0.25350147501261616</v>
      </c>
      <c r="AB181" s="81">
        <f t="shared" si="104"/>
        <v>0.25276467295984489</v>
      </c>
      <c r="AC181" s="81">
        <f t="shared" si="104"/>
        <v>1.1759566518425866E-4</v>
      </c>
      <c r="AD181" s="81">
        <f t="shared" si="104"/>
        <v>6.1920638758702277E-4</v>
      </c>
    </row>
    <row r="182" spans="3:30" x14ac:dyDescent="0.35">
      <c r="E182" s="67" t="str">
        <f t="shared" si="98"/>
        <v>Petrol LGVs</v>
      </c>
      <c r="F182" s="67" t="s">
        <v>6</v>
      </c>
      <c r="G182" s="81">
        <f t="shared" ref="G182:AD182" si="105">(G152*10^9)/$C$178</f>
        <v>0.25343667407245984</v>
      </c>
      <c r="H182" s="81">
        <f t="shared" si="105"/>
        <v>0.25248075574876844</v>
      </c>
      <c r="I182" s="81">
        <f t="shared" si="105"/>
        <v>1.3265119111207223E-4</v>
      </c>
      <c r="J182" s="212">
        <f t="shared" si="105"/>
        <v>8.2326713257932949E-4</v>
      </c>
      <c r="K182" s="81">
        <f t="shared" si="105"/>
        <v>0.25368852984322809</v>
      </c>
      <c r="L182" s="81">
        <f t="shared" si="105"/>
        <v>0.25277181598338094</v>
      </c>
      <c r="M182" s="81">
        <f t="shared" si="105"/>
        <v>1.2391572980302259E-4</v>
      </c>
      <c r="N182" s="212">
        <f t="shared" si="105"/>
        <v>7.9279813004414672E-4</v>
      </c>
      <c r="O182" s="81">
        <f t="shared" si="105"/>
        <v>0.25359258765769738</v>
      </c>
      <c r="P182" s="81">
        <f t="shared" si="105"/>
        <v>0.25275200388357932</v>
      </c>
      <c r="Q182" s="81">
        <f t="shared" si="105"/>
        <v>1.1399224719922672E-4</v>
      </c>
      <c r="R182" s="81">
        <f t="shared" si="105"/>
        <v>7.2659152691889931E-4</v>
      </c>
      <c r="S182" s="81">
        <f t="shared" si="105"/>
        <v>0.25367690465664999</v>
      </c>
      <c r="T182" s="81">
        <f t="shared" si="105"/>
        <v>0.25289444741296541</v>
      </c>
      <c r="U182" s="81">
        <f t="shared" si="105"/>
        <v>1.0633113979591364E-4</v>
      </c>
      <c r="V182" s="81">
        <f t="shared" si="105"/>
        <v>6.7612610388875284E-4</v>
      </c>
      <c r="W182" s="81">
        <f t="shared" si="105"/>
        <v>0.25379032372812826</v>
      </c>
      <c r="X182" s="81">
        <f t="shared" si="105"/>
        <v>0.25305405231991984</v>
      </c>
      <c r="Y182" s="81">
        <f t="shared" si="105"/>
        <v>1.0026311537071474E-4</v>
      </c>
      <c r="Z182" s="81">
        <f t="shared" si="105"/>
        <v>6.3600829283773017E-4</v>
      </c>
      <c r="AA182" s="81">
        <f t="shared" si="105"/>
        <v>0.2534500474385567</v>
      </c>
      <c r="AB182" s="81">
        <f t="shared" si="105"/>
        <v>0.25276467295984351</v>
      </c>
      <c r="AC182" s="81">
        <f t="shared" si="105"/>
        <v>9.5481204705150877E-5</v>
      </c>
      <c r="AD182" s="81">
        <f t="shared" si="105"/>
        <v>5.8989327400806046E-4</v>
      </c>
    </row>
    <row r="183" spans="3:30" x14ac:dyDescent="0.35">
      <c r="E183" s="67" t="str">
        <f t="shared" si="98"/>
        <v>Petrol (mopeds)</v>
      </c>
      <c r="F183" s="67" t="s">
        <v>6</v>
      </c>
      <c r="G183" s="81">
        <f t="shared" ref="G183:AD183" si="106">(G153*10^9)/$C$178</f>
        <v>0.25806255110882159</v>
      </c>
      <c r="H183" s="81">
        <f t="shared" si="106"/>
        <v>0.25248075574876844</v>
      </c>
      <c r="I183" s="81">
        <f t="shared" si="106"/>
        <v>4.3339767638078605E-3</v>
      </c>
      <c r="J183" s="212">
        <f t="shared" si="106"/>
        <v>1.2478185962452391E-3</v>
      </c>
      <c r="K183" s="81">
        <f t="shared" si="106"/>
        <v>0.25816366364878818</v>
      </c>
      <c r="L183" s="81">
        <f t="shared" si="106"/>
        <v>0.25277181598338094</v>
      </c>
      <c r="M183" s="81">
        <f t="shared" si="106"/>
        <v>4.132290997685778E-3</v>
      </c>
      <c r="N183" s="212">
        <f t="shared" si="106"/>
        <v>1.2595566677214682E-3</v>
      </c>
      <c r="O183" s="81">
        <f t="shared" si="106"/>
        <v>0.25786392722431306</v>
      </c>
      <c r="P183" s="81">
        <f t="shared" si="106"/>
        <v>0.25275200388357932</v>
      </c>
      <c r="Q183" s="81">
        <f t="shared" si="106"/>
        <v>3.8314460153245399E-3</v>
      </c>
      <c r="R183" s="81">
        <f t="shared" si="106"/>
        <v>1.2804773254092405E-3</v>
      </c>
      <c r="S183" s="81">
        <f t="shared" si="106"/>
        <v>0.25788445006269578</v>
      </c>
      <c r="T183" s="81">
        <f t="shared" si="106"/>
        <v>0.25289444741296541</v>
      </c>
      <c r="U183" s="81">
        <f t="shared" si="106"/>
        <v>3.6932676604584237E-3</v>
      </c>
      <c r="V183" s="81">
        <f t="shared" si="106"/>
        <v>1.2967349892719329E-3</v>
      </c>
      <c r="W183" s="81">
        <f t="shared" si="106"/>
        <v>0.25789728775795617</v>
      </c>
      <c r="X183" s="81">
        <f t="shared" si="106"/>
        <v>0.25305405231991984</v>
      </c>
      <c r="Y183" s="81">
        <f t="shared" si="106"/>
        <v>3.5099701706847336E-3</v>
      </c>
      <c r="Z183" s="81">
        <f t="shared" si="106"/>
        <v>1.3332652673515937E-3</v>
      </c>
      <c r="AA183" s="81">
        <f t="shared" si="106"/>
        <v>0.25708768543139032</v>
      </c>
      <c r="AB183" s="81">
        <f t="shared" si="106"/>
        <v>0.25276467295984351</v>
      </c>
      <c r="AC183" s="81">
        <f t="shared" si="106"/>
        <v>2.9386708467153194E-3</v>
      </c>
      <c r="AD183" s="81">
        <f t="shared" si="106"/>
        <v>1.3843416248315022E-3</v>
      </c>
    </row>
    <row r="184" spans="3:30" x14ac:dyDescent="0.35">
      <c r="E184" s="67" t="str">
        <f t="shared" si="98"/>
        <v>Petrol (motorcycle &gt;50cc 2st)</v>
      </c>
      <c r="F184" s="67" t="s">
        <v>6</v>
      </c>
      <c r="G184" s="81">
        <f t="shared" ref="G184:AD184" si="107">(G154*10^9)/$C$178</f>
        <v>0.25794928445606641</v>
      </c>
      <c r="H184" s="81">
        <f t="shared" si="107"/>
        <v>0.25248075574876844</v>
      </c>
      <c r="I184" s="81">
        <f t="shared" si="107"/>
        <v>3.3180930103312647E-3</v>
      </c>
      <c r="J184" s="212">
        <f t="shared" si="107"/>
        <v>2.1504356969667036E-3</v>
      </c>
      <c r="K184" s="81">
        <f t="shared" si="107"/>
        <v>0.25810899728788128</v>
      </c>
      <c r="L184" s="81">
        <f t="shared" si="107"/>
        <v>0.25277181598338094</v>
      </c>
      <c r="M184" s="81">
        <f t="shared" si="107"/>
        <v>3.1568477935790522E-3</v>
      </c>
      <c r="N184" s="212">
        <f t="shared" si="107"/>
        <v>2.1803335109212823E-3</v>
      </c>
      <c r="O184" s="81">
        <f t="shared" si="107"/>
        <v>0.25786149472092035</v>
      </c>
      <c r="P184" s="81">
        <f t="shared" si="107"/>
        <v>0.25275200388357932</v>
      </c>
      <c r="Q184" s="81">
        <f t="shared" si="107"/>
        <v>2.8675292667332294E-3</v>
      </c>
      <c r="R184" s="81">
        <f t="shared" si="107"/>
        <v>2.2419615706078125E-3</v>
      </c>
      <c r="S184" s="81">
        <f t="shared" si="107"/>
        <v>0.25794470004535097</v>
      </c>
      <c r="T184" s="81">
        <f t="shared" si="107"/>
        <v>0.25289444741296541</v>
      </c>
      <c r="U184" s="81">
        <f t="shared" si="107"/>
        <v>2.7728111927805082E-3</v>
      </c>
      <c r="V184" s="81">
        <f t="shared" si="107"/>
        <v>2.2774414396050839E-3</v>
      </c>
      <c r="W184" s="81">
        <f t="shared" si="107"/>
        <v>0.25801582098423609</v>
      </c>
      <c r="X184" s="81">
        <f t="shared" si="107"/>
        <v>0.25305405231991984</v>
      </c>
      <c r="Y184" s="81">
        <f t="shared" si="107"/>
        <v>2.601836678868492E-3</v>
      </c>
      <c r="Z184" s="81">
        <f t="shared" si="107"/>
        <v>2.359931985447782E-3</v>
      </c>
      <c r="AA184" s="81">
        <f t="shared" si="107"/>
        <v>0.25712107877322798</v>
      </c>
      <c r="AB184" s="81">
        <f t="shared" si="107"/>
        <v>0.25276467295984351</v>
      </c>
      <c r="AC184" s="81">
        <f t="shared" si="107"/>
        <v>1.8812454503534656E-3</v>
      </c>
      <c r="AD184" s="81">
        <f t="shared" si="107"/>
        <v>2.4751603630310389E-3</v>
      </c>
    </row>
    <row r="185" spans="3:30" x14ac:dyDescent="0.35">
      <c r="E185" s="208" t="str">
        <f t="shared" si="98"/>
        <v>Petrol (motorcycle &gt;50cc 4st)</v>
      </c>
      <c r="F185" s="208" t="s">
        <v>6</v>
      </c>
      <c r="G185" s="209">
        <f t="shared" ref="G185:AD185" si="108">(G155*10^9)/$C$178</f>
        <v>0.25794901695610911</v>
      </c>
      <c r="H185" s="209">
        <f t="shared" si="108"/>
        <v>0.25248075574876844</v>
      </c>
      <c r="I185" s="209">
        <f t="shared" si="108"/>
        <v>4.505075518293925E-3</v>
      </c>
      <c r="J185" s="210">
        <f t="shared" si="108"/>
        <v>9.631856890467388E-4</v>
      </c>
      <c r="K185" s="209">
        <f t="shared" si="108"/>
        <v>0.25821685450537823</v>
      </c>
      <c r="L185" s="209">
        <f t="shared" si="108"/>
        <v>0.25277181598338094</v>
      </c>
      <c r="M185" s="209">
        <f t="shared" si="108"/>
        <v>4.4705172974439655E-3</v>
      </c>
      <c r="N185" s="210">
        <f t="shared" si="108"/>
        <v>9.7452122455328721E-4</v>
      </c>
      <c r="O185" s="209">
        <f t="shared" si="108"/>
        <v>0.25822456441126879</v>
      </c>
      <c r="P185" s="209">
        <f t="shared" si="108"/>
        <v>0.25275200388357932</v>
      </c>
      <c r="Q185" s="209">
        <f t="shared" si="108"/>
        <v>4.46864025742755E-3</v>
      </c>
      <c r="R185" s="209">
        <f t="shared" si="108"/>
        <v>1.003920270261961E-3</v>
      </c>
      <c r="S185" s="209">
        <f t="shared" si="108"/>
        <v>0.25839902730065739</v>
      </c>
      <c r="T185" s="209">
        <f t="shared" si="108"/>
        <v>0.25289444741296541</v>
      </c>
      <c r="U185" s="209">
        <f t="shared" si="108"/>
        <v>4.4834937849440558E-3</v>
      </c>
      <c r="V185" s="209">
        <f t="shared" si="108"/>
        <v>1.0210861027479354E-3</v>
      </c>
      <c r="W185" s="269">
        <f t="shared" si="108"/>
        <v>0.25859375527665907</v>
      </c>
      <c r="X185" s="269">
        <f t="shared" si="108"/>
        <v>0.25305405231991984</v>
      </c>
      <c r="Y185" s="269">
        <f t="shared" si="108"/>
        <v>4.4929137545878361E-3</v>
      </c>
      <c r="Z185" s="269">
        <f t="shared" si="108"/>
        <v>1.0467892021513439E-3</v>
      </c>
      <c r="AA185" s="269">
        <f t="shared" si="108"/>
        <v>0.25691894982850177</v>
      </c>
      <c r="AB185" s="269">
        <f t="shared" si="108"/>
        <v>0.25276467295984489</v>
      </c>
      <c r="AC185" s="269">
        <f t="shared" si="108"/>
        <v>3.0436640856039321E-3</v>
      </c>
      <c r="AD185" s="269">
        <f t="shared" si="108"/>
        <v>1.110612783052938E-3</v>
      </c>
    </row>
    <row r="186" spans="3:30" x14ac:dyDescent="0.35">
      <c r="E186" s="277"/>
      <c r="F186" s="278"/>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row>
    <row r="189" spans="3:30" x14ac:dyDescent="0.35">
      <c r="D189" s="66" t="s">
        <v>248</v>
      </c>
      <c r="E189" s="3"/>
      <c r="F189" s="138"/>
      <c r="G189" s="138">
        <v>2018</v>
      </c>
      <c r="H189" s="138"/>
      <c r="I189" s="138"/>
      <c r="J189" s="138"/>
      <c r="K189" s="138">
        <v>2019</v>
      </c>
      <c r="L189" s="138"/>
      <c r="M189" s="138"/>
      <c r="N189" s="138"/>
      <c r="O189" s="138">
        <v>2020</v>
      </c>
      <c r="S189" s="138">
        <v>2021</v>
      </c>
      <c r="W189" s="1">
        <v>2022</v>
      </c>
    </row>
    <row r="190" spans="3:30" x14ac:dyDescent="0.35">
      <c r="F190" s="19"/>
      <c r="G190" s="19" t="s">
        <v>244</v>
      </c>
      <c r="H190" s="19" t="s">
        <v>245</v>
      </c>
      <c r="I190" s="19" t="s">
        <v>246</v>
      </c>
      <c r="J190" s="258" t="s">
        <v>247</v>
      </c>
      <c r="K190" s="19" t="s">
        <v>244</v>
      </c>
      <c r="L190" s="19" t="s">
        <v>245</v>
      </c>
      <c r="M190" s="19" t="s">
        <v>246</v>
      </c>
      <c r="N190" s="258" t="s">
        <v>247</v>
      </c>
      <c r="O190" s="19" t="s">
        <v>244</v>
      </c>
      <c r="P190" s="19" t="s">
        <v>245</v>
      </c>
      <c r="Q190" s="19" t="s">
        <v>246</v>
      </c>
      <c r="R190" s="258" t="s">
        <v>247</v>
      </c>
      <c r="S190" s="19" t="s">
        <v>244</v>
      </c>
      <c r="T190" s="19" t="s">
        <v>245</v>
      </c>
      <c r="U190" s="19" t="s">
        <v>246</v>
      </c>
      <c r="V190" s="19" t="s">
        <v>247</v>
      </c>
      <c r="W190" s="19" t="s">
        <v>244</v>
      </c>
      <c r="X190" s="19" t="s">
        <v>245</v>
      </c>
      <c r="Y190" s="19" t="s">
        <v>246</v>
      </c>
      <c r="Z190" s="19" t="s">
        <v>247</v>
      </c>
    </row>
    <row r="191" spans="3:30" x14ac:dyDescent="0.35">
      <c r="D191" s="190" t="s">
        <v>252</v>
      </c>
      <c r="E191" s="191" t="s">
        <v>18</v>
      </c>
      <c r="F191" s="192" t="s">
        <v>214</v>
      </c>
      <c r="G191" s="196">
        <v>7.5180503783859595E-5</v>
      </c>
      <c r="H191" s="196">
        <v>7.4937503783859604E-5</v>
      </c>
      <c r="I191" s="196">
        <v>8.3999999999999998E-8</v>
      </c>
      <c r="J191" s="260">
        <v>1.5900000000000001E-7</v>
      </c>
      <c r="K191" s="196">
        <v>7.5180503783859595E-5</v>
      </c>
      <c r="L191" s="196">
        <v>7.4937503783859604E-5</v>
      </c>
      <c r="M191" s="196">
        <v>8.3999999999999998E-8</v>
      </c>
      <c r="N191" s="260">
        <v>1.5900000000000001E-7</v>
      </c>
      <c r="O191" s="196">
        <v>7.5180503783859595E-5</v>
      </c>
      <c r="P191" s="196">
        <v>7.4937503783859604E-5</v>
      </c>
      <c r="Q191" s="196">
        <v>8.3999999999999998E-8</v>
      </c>
      <c r="R191" s="260">
        <v>1.5900000000000001E-7</v>
      </c>
      <c r="S191" s="196">
        <v>7.5180503783859595E-5</v>
      </c>
      <c r="T191" s="196">
        <v>7.4937503783859604E-5</v>
      </c>
      <c r="U191" s="196">
        <v>8.3999999999999998E-8</v>
      </c>
      <c r="V191" s="196">
        <v>1.5900000000000001E-7</v>
      </c>
      <c r="W191" s="276">
        <v>7.5180503783859595E-5</v>
      </c>
      <c r="X191" s="196">
        <v>7.4937503783859604E-5</v>
      </c>
      <c r="Y191" s="196">
        <v>8.3999999999999998E-8</v>
      </c>
      <c r="Z191" s="196">
        <v>1.5900000000000001E-7</v>
      </c>
    </row>
    <row r="192" spans="3:30" x14ac:dyDescent="0.35">
      <c r="D192" s="194" t="s">
        <v>253</v>
      </c>
      <c r="E192" s="195" t="s">
        <v>18</v>
      </c>
      <c r="F192" s="196" t="s">
        <v>214</v>
      </c>
      <c r="G192" s="196">
        <v>7.6229893784222961E-5</v>
      </c>
      <c r="H192" s="196">
        <v>7.5313052653396903E-5</v>
      </c>
      <c r="I192" s="196">
        <v>2.0291451736836999E-8</v>
      </c>
      <c r="J192" s="260">
        <v>8.9654967908922499E-7</v>
      </c>
      <c r="K192" s="196">
        <v>7.6229728412374111E-5</v>
      </c>
      <c r="L192" s="196">
        <v>7.5313052653396903E-5</v>
      </c>
      <c r="M192" s="196">
        <v>2.0670035991178E-8</v>
      </c>
      <c r="N192" s="260">
        <v>8.9600572298602299E-7</v>
      </c>
      <c r="O192" s="196">
        <v>7.6223863534775253E-5</v>
      </c>
      <c r="P192" s="196">
        <v>7.5313052653396903E-5</v>
      </c>
      <c r="Q192" s="196">
        <v>2.0323234689764E-8</v>
      </c>
      <c r="R192" s="260">
        <v>8.9048764668859105E-7</v>
      </c>
      <c r="S192" s="196">
        <v>7.6225840268514419E-5</v>
      </c>
      <c r="T192" s="196">
        <v>7.5313052653396903E-5</v>
      </c>
      <c r="U192" s="196">
        <v>2.1200151607983699E-8</v>
      </c>
      <c r="V192" s="196">
        <v>8.9158746350953798E-7</v>
      </c>
      <c r="W192" s="276">
        <v>7.6226972329826353E-5</v>
      </c>
      <c r="X192" s="196">
        <v>7.5313052653396903E-5</v>
      </c>
      <c r="Y192" s="196">
        <v>2.0692147964768699E-8</v>
      </c>
      <c r="Z192" s="196">
        <v>8.9322752846468004E-7</v>
      </c>
    </row>
    <row r="193" spans="4:26" x14ac:dyDescent="0.35">
      <c r="D193" s="197" t="s">
        <v>254</v>
      </c>
      <c r="E193" s="195" t="s">
        <v>18</v>
      </c>
      <c r="F193" s="196" t="s">
        <v>214</v>
      </c>
      <c r="G193" s="196">
        <v>7.5376503783859604E-5</v>
      </c>
      <c r="H193" s="196">
        <v>7.4937503783859604E-5</v>
      </c>
      <c r="I193" s="196">
        <v>2.8000000000000002E-7</v>
      </c>
      <c r="J193" s="260">
        <v>1.5900000000000001E-7</v>
      </c>
      <c r="K193" s="196">
        <v>7.5376503783859604E-5</v>
      </c>
      <c r="L193" s="196">
        <v>7.4937503783859604E-5</v>
      </c>
      <c r="M193" s="196">
        <v>2.8000000000000002E-7</v>
      </c>
      <c r="N193" s="260">
        <v>1.5900000000000001E-7</v>
      </c>
      <c r="O193" s="196">
        <v>7.5376503783859604E-5</v>
      </c>
      <c r="P193" s="196">
        <v>7.4937503783859604E-5</v>
      </c>
      <c r="Q193" s="196">
        <v>2.8000000000000002E-7</v>
      </c>
      <c r="R193" s="260">
        <v>1.5900000000000001E-7</v>
      </c>
      <c r="S193" s="196">
        <v>7.5376503783859604E-5</v>
      </c>
      <c r="T193" s="196">
        <v>7.4937503783859604E-5</v>
      </c>
      <c r="U193" s="196">
        <v>2.8000000000000002E-7</v>
      </c>
      <c r="V193" s="196">
        <v>1.5900000000000001E-7</v>
      </c>
      <c r="W193" s="276">
        <v>7.5376503783859604E-5</v>
      </c>
      <c r="X193" s="196">
        <v>7.4937503783859604E-5</v>
      </c>
      <c r="Y193" s="196">
        <v>2.8000000000000002E-7</v>
      </c>
      <c r="Z193" s="196">
        <v>1.5900000000000001E-7</v>
      </c>
    </row>
    <row r="194" spans="4:26" x14ac:dyDescent="0.35">
      <c r="D194" s="198" t="s">
        <v>249</v>
      </c>
      <c r="E194" s="195" t="s">
        <v>18</v>
      </c>
      <c r="F194" s="196" t="s">
        <v>214</v>
      </c>
      <c r="G194" s="199">
        <v>7.5376503783859604E-5</v>
      </c>
      <c r="H194" s="199">
        <v>7.4937503783859604E-5</v>
      </c>
      <c r="I194" s="199">
        <v>2.8000000000000002E-7</v>
      </c>
      <c r="J194" s="260">
        <v>1.5900000000000001E-7</v>
      </c>
      <c r="K194" s="199">
        <v>7.5376503783859604E-5</v>
      </c>
      <c r="L194" s="196">
        <v>7.4937503783859604E-5</v>
      </c>
      <c r="M194" s="196">
        <v>2.8000000000000002E-7</v>
      </c>
      <c r="N194" s="260">
        <v>1.5900000000000001E-7</v>
      </c>
      <c r="O194" s="199">
        <v>7.5376503783859604E-5</v>
      </c>
      <c r="P194" s="196">
        <v>7.4937503783859604E-5</v>
      </c>
      <c r="Q194" s="196">
        <v>2.8000000000000002E-7</v>
      </c>
      <c r="R194" s="260">
        <v>1.5900000000000001E-7</v>
      </c>
      <c r="S194" s="196">
        <v>7.5376503783859604E-5</v>
      </c>
      <c r="T194" s="196">
        <v>7.4937503783859604E-5</v>
      </c>
      <c r="U194" s="196">
        <v>2.8000000000000002E-7</v>
      </c>
      <c r="V194" s="196">
        <v>1.5900000000000001E-7</v>
      </c>
      <c r="W194" s="276">
        <v>7.5376503783859604E-5</v>
      </c>
      <c r="X194" s="196">
        <v>7.4937503783859604E-5</v>
      </c>
      <c r="Y194" s="196">
        <v>2.8000000000000002E-7</v>
      </c>
      <c r="Z194" s="196">
        <v>1.5900000000000001E-7</v>
      </c>
    </row>
    <row r="195" spans="4:26" x14ac:dyDescent="0.35">
      <c r="D195" s="200" t="s">
        <v>139</v>
      </c>
      <c r="E195" s="195" t="s">
        <v>18</v>
      </c>
      <c r="F195" s="196" t="s">
        <v>214</v>
      </c>
      <c r="G195" s="199">
        <v>7.6245560716535051E-5</v>
      </c>
      <c r="H195" s="196">
        <v>7.5313052653396903E-5</v>
      </c>
      <c r="I195" s="196">
        <v>2.8762875959880501E-8</v>
      </c>
      <c r="J195" s="260">
        <v>9.0374518717826998E-7</v>
      </c>
      <c r="K195" s="196">
        <v>7.6245560716535051E-5</v>
      </c>
      <c r="L195" s="196">
        <v>7.5313052653396903E-5</v>
      </c>
      <c r="M195" s="196">
        <v>2.8762875959880501E-8</v>
      </c>
      <c r="N195" s="260">
        <v>9.0374518717826998E-7</v>
      </c>
      <c r="O195" s="196">
        <v>7.6245560716535051E-5</v>
      </c>
      <c r="P195" s="196">
        <v>7.5313052653396903E-5</v>
      </c>
      <c r="Q195" s="196">
        <v>2.8762875959880501E-8</v>
      </c>
      <c r="R195" s="260">
        <v>9.0374518717826998E-7</v>
      </c>
      <c r="S195" s="196">
        <v>7.6245560716535051E-5</v>
      </c>
      <c r="T195" s="196">
        <v>7.5313052653396903E-5</v>
      </c>
      <c r="U195" s="196">
        <v>2.8762875959880501E-8</v>
      </c>
      <c r="V195" s="196">
        <v>9.0374518717826998E-7</v>
      </c>
      <c r="W195" s="276">
        <v>7.6245560716535051E-5</v>
      </c>
      <c r="X195" s="196">
        <v>7.5313052653396903E-5</v>
      </c>
      <c r="Y195" s="196">
        <v>2.8762875959880501E-8</v>
      </c>
      <c r="Z195" s="196">
        <v>9.0374518717826998E-7</v>
      </c>
    </row>
    <row r="196" spans="4:26" x14ac:dyDescent="0.35">
      <c r="D196" s="200" t="s">
        <v>249</v>
      </c>
      <c r="E196" s="195" t="s">
        <v>8</v>
      </c>
      <c r="F196" s="196" t="s">
        <v>214</v>
      </c>
      <c r="G196" s="199">
        <v>6.4052901965722193E-5</v>
      </c>
      <c r="H196" s="196">
        <v>6.38864019657222E-5</v>
      </c>
      <c r="I196" s="199">
        <v>1.4000000000000001E-7</v>
      </c>
      <c r="J196" s="260">
        <v>2.6499999999999999E-8</v>
      </c>
      <c r="K196" s="196">
        <v>6.4052901965722193E-5</v>
      </c>
      <c r="L196" s="199">
        <v>6.38864019657222E-5</v>
      </c>
      <c r="M196" s="196">
        <v>1.4000000000000001E-7</v>
      </c>
      <c r="N196" s="260">
        <v>2.6499999999999999E-8</v>
      </c>
      <c r="O196" s="196">
        <v>6.4052901965722193E-5</v>
      </c>
      <c r="P196" s="199">
        <v>6.38864019657222E-5</v>
      </c>
      <c r="Q196" s="196">
        <v>1.4000000000000001E-7</v>
      </c>
      <c r="R196" s="260">
        <v>2.6499999999999999E-8</v>
      </c>
      <c r="S196" s="196">
        <v>6.4052901965722193E-5</v>
      </c>
      <c r="T196" s="196">
        <v>6.38864019657222E-5</v>
      </c>
      <c r="U196" s="196">
        <v>1.4000000000000001E-7</v>
      </c>
      <c r="V196" s="196">
        <v>2.6499999999999999E-8</v>
      </c>
      <c r="W196" s="276">
        <v>6.4052901965722193E-5</v>
      </c>
      <c r="X196" s="196">
        <v>6.38864019657222E-5</v>
      </c>
      <c r="Y196" s="196">
        <v>1.4000000000000001E-7</v>
      </c>
      <c r="Z196" s="196">
        <v>2.6499999999999999E-8</v>
      </c>
    </row>
    <row r="197" spans="4:26" x14ac:dyDescent="0.35">
      <c r="D197" s="200" t="s">
        <v>250</v>
      </c>
      <c r="E197" s="195" t="s">
        <v>12</v>
      </c>
      <c r="F197" s="196" t="s">
        <v>214</v>
      </c>
      <c r="G197" s="196">
        <v>7.1829225993392816E-5</v>
      </c>
      <c r="H197" s="196">
        <v>6.9654630117938697E-5</v>
      </c>
      <c r="I197" s="196">
        <v>1.5844282217851301E-6</v>
      </c>
      <c r="J197" s="260">
        <v>5.9016765366898954E-7</v>
      </c>
      <c r="K197" s="196">
        <v>7.1941300624556615E-5</v>
      </c>
      <c r="L197" s="196">
        <v>6.9818257497268504E-5</v>
      </c>
      <c r="M197" s="196">
        <v>1.53148909648423E-6</v>
      </c>
      <c r="N197" s="260">
        <v>5.9155403080388401E-7</v>
      </c>
      <c r="O197" s="196">
        <v>7.1974903534981167E-5</v>
      </c>
      <c r="P197" s="196">
        <v>6.9765858062452506E-5</v>
      </c>
      <c r="Q197" s="196">
        <v>1.61793541007902E-6</v>
      </c>
      <c r="R197" s="260">
        <v>5.9111006244964005E-7</v>
      </c>
      <c r="S197" s="196">
        <v>7.2544631815891125E-5</v>
      </c>
      <c r="T197" s="196">
        <v>7.0314424217930198E-5</v>
      </c>
      <c r="U197" s="196">
        <v>1.63444966069934E-6</v>
      </c>
      <c r="V197" s="196">
        <v>5.9575793726158396E-7</v>
      </c>
      <c r="W197" s="276">
        <v>7.2069722626898441E-5</v>
      </c>
      <c r="X197" s="196">
        <v>6.9865642696745605E-5</v>
      </c>
      <c r="Y197" s="196">
        <v>1.6121244154569799E-6</v>
      </c>
      <c r="Z197" s="196">
        <v>5.9195551469586202E-7</v>
      </c>
    </row>
    <row r="198" spans="4:26" x14ac:dyDescent="0.35">
      <c r="D198" s="67" t="s">
        <v>250</v>
      </c>
      <c r="E198" s="201" t="s">
        <v>13</v>
      </c>
      <c r="F198" s="202" t="s">
        <v>214</v>
      </c>
      <c r="G198" s="261">
        <v>7.2484738230727124E-5</v>
      </c>
      <c r="H198" s="262">
        <v>7.1738726490959903E-5</v>
      </c>
      <c r="I198" s="261">
        <v>1.4243159837327301E-7</v>
      </c>
      <c r="J198" s="260">
        <v>6.0358014139393702E-7</v>
      </c>
      <c r="K198" s="262">
        <v>7.2445981156100148E-5</v>
      </c>
      <c r="L198" s="261">
        <v>7.1738750395874802E-5</v>
      </c>
      <c r="M198" s="262">
        <v>1.036504177052825E-7</v>
      </c>
      <c r="N198" s="260">
        <v>6.0358034252006E-7</v>
      </c>
      <c r="O198" s="262">
        <v>7.2435109447009608E-5</v>
      </c>
      <c r="P198" s="196">
        <v>7.17125035081836E-5</v>
      </c>
      <c r="Q198" s="196">
        <v>1.1924642682466899E-7</v>
      </c>
      <c r="R198" s="260">
        <v>6.0335951200133302E-7</v>
      </c>
      <c r="S198" s="196">
        <v>7.2394316808343162E-5</v>
      </c>
      <c r="T198" s="196">
        <v>7.1703862670174798E-5</v>
      </c>
      <c r="U198" s="196">
        <v>8.7167326624398298E-8</v>
      </c>
      <c r="V198" s="196">
        <v>6.0328681154396204E-7</v>
      </c>
      <c r="W198" s="276">
        <v>7.2232957541822629E-5</v>
      </c>
      <c r="X198" s="196">
        <v>7.1534521768662303E-5</v>
      </c>
      <c r="Y198" s="196">
        <v>9.6573726318462405E-8</v>
      </c>
      <c r="Z198" s="196">
        <v>6.0186204684185204E-7</v>
      </c>
    </row>
    <row r="199" spans="4:26" x14ac:dyDescent="0.35">
      <c r="D199" s="67" t="s">
        <v>255</v>
      </c>
      <c r="E199" s="201" t="s">
        <v>13</v>
      </c>
      <c r="F199" s="202" t="s">
        <v>214</v>
      </c>
      <c r="G199" s="261">
        <v>7.2469960646935033E-5</v>
      </c>
      <c r="H199" s="262">
        <v>7.1738726490959903E-5</v>
      </c>
      <c r="I199" s="261">
        <v>1.27654014581194E-7</v>
      </c>
      <c r="J199" s="260">
        <v>6.0358014139393702E-7</v>
      </c>
      <c r="K199" s="262">
        <v>7.2437065632104282E-5</v>
      </c>
      <c r="L199" s="261">
        <v>7.1738750395874802E-5</v>
      </c>
      <c r="M199" s="262">
        <v>9.4734893709416394E-8</v>
      </c>
      <c r="N199" s="260">
        <v>6.0358034252006E-7</v>
      </c>
      <c r="O199" s="262">
        <v>7.2445097385277239E-5</v>
      </c>
      <c r="P199" s="196">
        <v>7.17125035081836E-5</v>
      </c>
      <c r="Q199" s="196">
        <v>1.2923436509229999E-7</v>
      </c>
      <c r="R199" s="260">
        <v>6.0335951200133302E-7</v>
      </c>
      <c r="S199" s="196">
        <v>7.2405258958185226E-5</v>
      </c>
      <c r="T199" s="196">
        <v>7.1703862670174798E-5</v>
      </c>
      <c r="U199" s="196">
        <v>9.8109476466459497E-8</v>
      </c>
      <c r="V199" s="196">
        <v>6.0328681154396204E-7</v>
      </c>
      <c r="W199" s="276">
        <v>7.2209195129654106E-5</v>
      </c>
      <c r="X199" s="196">
        <v>7.1534521768662303E-5</v>
      </c>
      <c r="Y199" s="196">
        <v>7.2811314149940704E-8</v>
      </c>
      <c r="Z199" s="196">
        <v>6.0186204684185204E-7</v>
      </c>
    </row>
    <row r="200" spans="4:26" x14ac:dyDescent="0.35">
      <c r="D200" s="67" t="s">
        <v>251</v>
      </c>
      <c r="E200" s="201" t="s">
        <v>17</v>
      </c>
      <c r="F200" s="202" t="s">
        <v>214</v>
      </c>
      <c r="G200" s="262">
        <v>7.8973447492536385E-5</v>
      </c>
      <c r="H200" s="261">
        <v>7.8730447492536394E-5</v>
      </c>
      <c r="I200" s="262">
        <v>8.3999999999999998E-8</v>
      </c>
      <c r="J200" s="260">
        <v>1.5900000000000001E-7</v>
      </c>
      <c r="K200" s="262">
        <v>7.8860603557891884E-5</v>
      </c>
      <c r="L200" s="261">
        <v>7.8617603557891894E-5</v>
      </c>
      <c r="M200" s="262">
        <v>8.3999999999999998E-8</v>
      </c>
      <c r="N200" s="260">
        <v>1.5900000000000001E-7</v>
      </c>
      <c r="O200" s="262">
        <v>7.9228704443089792E-5</v>
      </c>
      <c r="P200" s="196">
        <v>7.8985704443089802E-5</v>
      </c>
      <c r="Q200" s="196">
        <v>8.3999999999999998E-8</v>
      </c>
      <c r="R200" s="260">
        <v>1.5900000000000001E-7</v>
      </c>
      <c r="S200" s="196">
        <v>0</v>
      </c>
      <c r="T200" s="196">
        <v>0</v>
      </c>
      <c r="U200" s="196">
        <v>0</v>
      </c>
      <c r="V200" s="196">
        <v>0</v>
      </c>
      <c r="W200" s="276">
        <v>0</v>
      </c>
      <c r="X200" s="196">
        <v>0</v>
      </c>
      <c r="Y200" s="196">
        <v>0</v>
      </c>
      <c r="Z200" s="196">
        <v>0</v>
      </c>
    </row>
    <row r="201" spans="4:26" x14ac:dyDescent="0.35">
      <c r="D201" s="67" t="s">
        <v>253</v>
      </c>
      <c r="E201" s="201" t="s">
        <v>17</v>
      </c>
      <c r="F201" s="202" t="s">
        <v>214</v>
      </c>
      <c r="G201" s="261">
        <v>7.749682224384852E-5</v>
      </c>
      <c r="H201" s="262">
        <v>7.6485072475171207E-5</v>
      </c>
      <c r="I201" s="261">
        <v>3.60391844077969E-8</v>
      </c>
      <c r="J201" s="260">
        <v>9.75710584269519E-7</v>
      </c>
      <c r="K201" s="261">
        <v>7.7424421768053977E-5</v>
      </c>
      <c r="L201" s="262">
        <v>7.6413617214451506E-5</v>
      </c>
      <c r="M201" s="261">
        <v>3.6005515232431802E-8</v>
      </c>
      <c r="N201" s="260">
        <v>9.7479903837004294E-7</v>
      </c>
      <c r="O201" s="262">
        <v>7.7473471545462083E-5</v>
      </c>
      <c r="P201" s="196">
        <v>7.6462026628816205E-5</v>
      </c>
      <c r="Q201" s="196">
        <v>3.6028325380280303E-8</v>
      </c>
      <c r="R201" s="260">
        <v>9.7541659126559899E-7</v>
      </c>
      <c r="S201" s="196">
        <v>7.7123265303535326E-5</v>
      </c>
      <c r="T201" s="196">
        <v>7.6116392459317704E-5</v>
      </c>
      <c r="U201" s="196">
        <v>3.58654651884927E-8</v>
      </c>
      <c r="V201" s="196">
        <v>9.7100737902912807E-7</v>
      </c>
      <c r="W201" s="276">
        <v>7.7570923319718836E-5</v>
      </c>
      <c r="X201" s="196">
        <v>7.6558206134001694E-5</v>
      </c>
      <c r="Y201" s="196">
        <v>3.6073644431586099E-8</v>
      </c>
      <c r="Z201" s="196">
        <v>9.7664354128554896E-7</v>
      </c>
    </row>
    <row r="202" spans="4:26" x14ac:dyDescent="0.35">
      <c r="D202" s="67" t="s">
        <v>256</v>
      </c>
      <c r="E202" s="201" t="s">
        <v>14</v>
      </c>
      <c r="F202" s="202" t="s">
        <v>214</v>
      </c>
      <c r="G202" s="261">
        <v>7.2008087485888697E-5</v>
      </c>
      <c r="H202" s="262">
        <v>7.1765087485888706E-5</v>
      </c>
      <c r="I202" s="261">
        <v>8.3999999999999998E-8</v>
      </c>
      <c r="J202" s="260">
        <v>1.5900000000000001E-7</v>
      </c>
      <c r="K202" s="262">
        <v>7.2046922048023485E-5</v>
      </c>
      <c r="L202" s="261">
        <v>7.1803922048023494E-5</v>
      </c>
      <c r="M202" s="262">
        <v>8.3999999999999998E-8</v>
      </c>
      <c r="N202" s="260">
        <v>1.5900000000000001E-7</v>
      </c>
      <c r="O202" s="262">
        <v>7.1995481883986996E-5</v>
      </c>
      <c r="P202" s="196">
        <v>7.1752481883987005E-5</v>
      </c>
      <c r="Q202" s="196">
        <v>8.3999999999999998E-8</v>
      </c>
      <c r="R202" s="260">
        <v>1.5900000000000001E-7</v>
      </c>
      <c r="S202" s="196">
        <v>7.2051965900791985E-5</v>
      </c>
      <c r="T202" s="196">
        <v>7.1808965900791995E-5</v>
      </c>
      <c r="U202" s="196">
        <v>8.3999999999999998E-8</v>
      </c>
      <c r="V202" s="196">
        <v>1.5900000000000001E-7</v>
      </c>
      <c r="W202" s="276">
        <v>7.2020763290909785E-5</v>
      </c>
      <c r="X202" s="196">
        <v>7.1777763290909794E-5</v>
      </c>
      <c r="Y202" s="196">
        <v>8.3999999999999998E-8</v>
      </c>
      <c r="Z202" s="196">
        <v>1.5900000000000001E-7</v>
      </c>
    </row>
    <row r="203" spans="4:26" x14ac:dyDescent="0.35">
      <c r="D203" s="67" t="s">
        <v>249</v>
      </c>
      <c r="E203" s="201" t="s">
        <v>14</v>
      </c>
      <c r="F203" s="202" t="s">
        <v>214</v>
      </c>
      <c r="G203" s="261">
        <v>7.2204087485888707E-5</v>
      </c>
      <c r="H203" s="262">
        <v>7.1765087485888706E-5</v>
      </c>
      <c r="I203" s="261">
        <v>2.8000000000000002E-7</v>
      </c>
      <c r="J203" s="260">
        <v>1.5900000000000001E-7</v>
      </c>
      <c r="K203" s="262">
        <v>7.2242922048023494E-5</v>
      </c>
      <c r="L203" s="261">
        <v>7.1803922048023494E-5</v>
      </c>
      <c r="M203" s="262">
        <v>2.8000000000000002E-7</v>
      </c>
      <c r="N203" s="260">
        <v>1.5900000000000001E-7</v>
      </c>
      <c r="O203" s="262">
        <v>7.2191481883987006E-5</v>
      </c>
      <c r="P203" s="196">
        <v>7.1752481883987005E-5</v>
      </c>
      <c r="Q203" s="196">
        <v>2.8000000000000002E-7</v>
      </c>
      <c r="R203" s="260">
        <v>1.5900000000000001E-7</v>
      </c>
      <c r="S203" s="196">
        <v>7.2247965900791995E-5</v>
      </c>
      <c r="T203" s="196">
        <v>7.1808965900791995E-5</v>
      </c>
      <c r="U203" s="196">
        <v>2.8000000000000002E-7</v>
      </c>
      <c r="V203" s="196">
        <v>1.5900000000000001E-7</v>
      </c>
      <c r="W203" s="276">
        <v>7.2216763290909795E-5</v>
      </c>
      <c r="X203" s="196">
        <v>7.1777763290909794E-5</v>
      </c>
      <c r="Y203" s="196">
        <v>2.8000000000000002E-7</v>
      </c>
      <c r="Z203" s="196">
        <v>1.5900000000000001E-7</v>
      </c>
    </row>
    <row r="204" spans="4:26" x14ac:dyDescent="0.35">
      <c r="D204" s="67" t="s">
        <v>251</v>
      </c>
      <c r="E204" s="201" t="s">
        <v>94</v>
      </c>
      <c r="F204" s="202" t="s">
        <v>214</v>
      </c>
      <c r="G204" s="261">
        <v>6.2038332492664197E-5</v>
      </c>
      <c r="H204" s="262">
        <v>6.0138332492664199E-5</v>
      </c>
      <c r="I204" s="261">
        <v>8.4E-7</v>
      </c>
      <c r="J204" s="260">
        <v>1.06E-6</v>
      </c>
      <c r="K204" s="262">
        <v>6.2471285943766609E-5</v>
      </c>
      <c r="L204" s="261">
        <v>6.0571285943766603E-5</v>
      </c>
      <c r="M204" s="262">
        <v>8.4E-7</v>
      </c>
      <c r="N204" s="260">
        <v>1.06E-6</v>
      </c>
      <c r="O204" s="262">
        <v>6.2656658895369897E-5</v>
      </c>
      <c r="P204" s="196">
        <v>6.0756658895369898E-5</v>
      </c>
      <c r="Q204" s="196">
        <v>8.4E-7</v>
      </c>
      <c r="R204" s="260">
        <v>1.06E-6</v>
      </c>
      <c r="S204" s="196">
        <v>6.28434476425012E-5</v>
      </c>
      <c r="T204" s="196">
        <v>6.0943447642501201E-5</v>
      </c>
      <c r="U204" s="196">
        <v>8.4E-7</v>
      </c>
      <c r="V204" s="196">
        <v>1.06E-6</v>
      </c>
      <c r="W204" s="276">
        <v>6.4789301081801789E-5</v>
      </c>
      <c r="X204" s="196">
        <v>6.2889301081801797E-5</v>
      </c>
      <c r="Y204" s="196">
        <v>8.4E-7</v>
      </c>
      <c r="Z204" s="196">
        <v>1.06E-6</v>
      </c>
    </row>
    <row r="205" spans="4:26" x14ac:dyDescent="0.35">
      <c r="D205" s="67" t="s">
        <v>257</v>
      </c>
      <c r="E205" s="201" t="s">
        <v>94</v>
      </c>
      <c r="F205" s="202" t="s">
        <v>214</v>
      </c>
      <c r="G205" s="261">
        <v>0</v>
      </c>
      <c r="H205" s="262">
        <v>0</v>
      </c>
      <c r="I205" s="261">
        <v>0</v>
      </c>
      <c r="J205" s="260">
        <v>0</v>
      </c>
      <c r="K205" s="262">
        <v>0</v>
      </c>
      <c r="L205" s="261">
        <v>0</v>
      </c>
      <c r="M205" s="262">
        <v>0</v>
      </c>
      <c r="N205" s="260">
        <v>0</v>
      </c>
      <c r="O205" s="262">
        <v>0</v>
      </c>
      <c r="P205" s="196">
        <v>0</v>
      </c>
      <c r="Q205" s="196">
        <v>0</v>
      </c>
      <c r="R205" s="260">
        <v>0</v>
      </c>
      <c r="S205" s="196">
        <v>7.1737945859595394E-5</v>
      </c>
      <c r="T205" s="196">
        <v>6.22779458595954E-5</v>
      </c>
      <c r="U205" s="196">
        <v>8.3999999999999992E-6</v>
      </c>
      <c r="V205" s="196">
        <v>1.06E-6</v>
      </c>
      <c r="W205" s="276">
        <v>7.3557005516689211E-5</v>
      </c>
      <c r="X205" s="196">
        <v>6.4097005516689203E-5</v>
      </c>
      <c r="Y205" s="196">
        <v>8.3999999999999992E-6</v>
      </c>
      <c r="Z205" s="196">
        <v>1.06E-6</v>
      </c>
    </row>
    <row r="206" spans="4:26" x14ac:dyDescent="0.35">
      <c r="D206" s="67"/>
      <c r="E206" s="201" t="s">
        <v>215</v>
      </c>
      <c r="F206" s="202" t="s">
        <v>214</v>
      </c>
      <c r="G206" s="261">
        <v>7.440531222283445E-5</v>
      </c>
      <c r="H206" s="262">
        <v>7.3711981944931697E-5</v>
      </c>
      <c r="I206" s="261">
        <v>6.4075913511215996E-9</v>
      </c>
      <c r="J206" s="260">
        <v>6.8692268655163896E-7</v>
      </c>
      <c r="K206" s="262">
        <v>7.4550844495793021E-5</v>
      </c>
      <c r="L206" s="261">
        <v>7.3837715809675698E-5</v>
      </c>
      <c r="M206" s="262">
        <v>5.3889324298897904E-9</v>
      </c>
      <c r="N206" s="260">
        <v>7.0773975368742495E-7</v>
      </c>
      <c r="O206" s="262">
        <v>7.4517047519446689E-5</v>
      </c>
      <c r="P206" s="196">
        <v>7.3792347971193093E-5</v>
      </c>
      <c r="Q206" s="196">
        <v>4.8021154086865703E-9</v>
      </c>
      <c r="R206" s="260">
        <v>7.1989743284490296E-7</v>
      </c>
      <c r="S206" s="196">
        <v>7.4238877449100903E-5</v>
      </c>
      <c r="T206" s="196">
        <v>7.3524780496502101E-5</v>
      </c>
      <c r="U206" s="196">
        <v>4.1753444450366598E-9</v>
      </c>
      <c r="V206" s="196">
        <v>7.0992160815375501E-7</v>
      </c>
      <c r="W206" s="276">
        <v>7.4272117342456006E-5</v>
      </c>
      <c r="X206" s="196">
        <v>7.3541005565912104E-5</v>
      </c>
      <c r="Y206" s="196">
        <v>2.4049376283698298E-9</v>
      </c>
      <c r="Z206" s="196">
        <v>7.2870683891553698E-7</v>
      </c>
    </row>
    <row r="207" spans="4:26" x14ac:dyDescent="0.35">
      <c r="D207" s="205"/>
      <c r="E207" s="191" t="s">
        <v>216</v>
      </c>
      <c r="F207" s="192" t="s">
        <v>214</v>
      </c>
      <c r="G207" s="261">
        <v>7.4444255604538777E-5</v>
      </c>
      <c r="H207" s="262">
        <v>7.3711981944931697E-5</v>
      </c>
      <c r="I207" s="261">
        <v>4.7690446343896199E-8</v>
      </c>
      <c r="J207" s="260">
        <v>6.8458321326318104E-7</v>
      </c>
      <c r="K207" s="262">
        <v>7.4622833321069028E-5</v>
      </c>
      <c r="L207" s="261">
        <v>7.3837715809675698E-5</v>
      </c>
      <c r="M207" s="262">
        <v>3.9193739210930599E-8</v>
      </c>
      <c r="N207" s="260">
        <v>7.4592377218239602E-7</v>
      </c>
      <c r="O207" s="262">
        <v>7.4617954975161321E-5</v>
      </c>
      <c r="P207" s="196">
        <v>7.3792347971193093E-5</v>
      </c>
      <c r="Q207" s="196">
        <v>3.27003055026903E-8</v>
      </c>
      <c r="R207" s="260">
        <v>7.9290669846553302E-7</v>
      </c>
      <c r="S207" s="196">
        <v>7.4348470341085849E-5</v>
      </c>
      <c r="T207" s="196">
        <v>7.3524780496502101E-5</v>
      </c>
      <c r="U207" s="196">
        <v>2.7636319586738699E-8</v>
      </c>
      <c r="V207" s="196">
        <v>7.9605352499700898E-7</v>
      </c>
      <c r="W207" s="276">
        <v>7.4369778212207246E-5</v>
      </c>
      <c r="X207" s="196">
        <v>7.3541005565912104E-5</v>
      </c>
      <c r="Y207" s="196">
        <v>2.44840455106091E-8</v>
      </c>
      <c r="Z207" s="196">
        <v>8.0428860078453305E-7</v>
      </c>
    </row>
    <row r="208" spans="4:26" x14ac:dyDescent="0.35">
      <c r="D208" s="67"/>
      <c r="E208" s="67" t="s">
        <v>217</v>
      </c>
      <c r="F208" s="202" t="s">
        <v>214</v>
      </c>
      <c r="G208" s="261">
        <v>7.4738579488697901E-5</v>
      </c>
      <c r="H208" s="262">
        <v>7.3711981944931697E-5</v>
      </c>
      <c r="I208" s="261">
        <v>1.5104609529151401E-8</v>
      </c>
      <c r="J208" s="260">
        <v>1.0114929342370599E-6</v>
      </c>
      <c r="K208" s="262">
        <v>7.4913524732657342E-5</v>
      </c>
      <c r="L208" s="261">
        <v>7.3837715809675698E-5</v>
      </c>
      <c r="M208" s="262">
        <v>1.38531305478697E-8</v>
      </c>
      <c r="N208" s="260">
        <v>1.0619557924337699E-6</v>
      </c>
      <c r="O208" s="262">
        <v>7.4901215586944665E-5</v>
      </c>
      <c r="P208" s="196">
        <v>7.3792347971193093E-5</v>
      </c>
      <c r="Q208" s="196">
        <v>1.27245717243485E-8</v>
      </c>
      <c r="R208" s="260">
        <v>1.09614304402723E-6</v>
      </c>
      <c r="S208" s="196">
        <v>7.4623522083751617E-5</v>
      </c>
      <c r="T208" s="196">
        <v>7.3524780496502101E-5</v>
      </c>
      <c r="U208" s="196">
        <v>1.18964254358619E-8</v>
      </c>
      <c r="V208" s="196">
        <v>1.08684516181366E-6</v>
      </c>
      <c r="W208" s="276">
        <v>7.4665374595564858E-5</v>
      </c>
      <c r="X208" s="196">
        <v>7.3541005565912104E-5</v>
      </c>
      <c r="Y208" s="196">
        <v>1.1719101491585E-8</v>
      </c>
      <c r="Z208" s="196">
        <v>1.11264992816117E-6</v>
      </c>
    </row>
    <row r="209" spans="4:26" x14ac:dyDescent="0.35">
      <c r="D209" s="67"/>
      <c r="E209" s="67" t="s">
        <v>218</v>
      </c>
      <c r="F209" s="202" t="s">
        <v>214</v>
      </c>
      <c r="G209" s="261">
        <v>7.4536956792842199E-5</v>
      </c>
      <c r="H209" s="262">
        <v>7.3711981944931697E-5</v>
      </c>
      <c r="I209" s="261">
        <v>4.2545030334243599E-8</v>
      </c>
      <c r="J209" s="260">
        <v>7.8242981757625501E-7</v>
      </c>
      <c r="K209" s="262">
        <v>7.4711936943353791E-5</v>
      </c>
      <c r="L209" s="261">
        <v>7.3837715809675698E-5</v>
      </c>
      <c r="M209" s="262">
        <v>3.6141205266618498E-8</v>
      </c>
      <c r="N209" s="260">
        <v>8.3807992841147198E-7</v>
      </c>
      <c r="O209" s="262">
        <v>7.4706346960619306E-5</v>
      </c>
      <c r="P209" s="196">
        <v>7.3792347971193093E-5</v>
      </c>
      <c r="Q209" s="196">
        <v>3.0479784400737299E-8</v>
      </c>
      <c r="R209" s="260">
        <v>8.83519205025478E-7</v>
      </c>
      <c r="S209" s="196">
        <v>7.4446069589328086E-5</v>
      </c>
      <c r="T209" s="196">
        <v>7.3524780496502101E-5</v>
      </c>
      <c r="U209" s="196">
        <v>2.60562591408043E-8</v>
      </c>
      <c r="V209" s="196">
        <v>8.9523283368518201E-7</v>
      </c>
      <c r="W209" s="276">
        <v>7.4496763828489268E-5</v>
      </c>
      <c r="X209" s="196">
        <v>7.3541005565912104E-5</v>
      </c>
      <c r="Y209" s="196">
        <v>2.3592718805807699E-8</v>
      </c>
      <c r="Z209" s="196">
        <v>9.3216554377135997E-7</v>
      </c>
    </row>
    <row r="210" spans="4:26" x14ac:dyDescent="0.35">
      <c r="D210" s="67"/>
      <c r="E210" s="67" t="s">
        <v>219</v>
      </c>
      <c r="F210" s="202" t="s">
        <v>214</v>
      </c>
      <c r="G210" s="261">
        <v>7.4273630798722174E-5</v>
      </c>
      <c r="H210" s="262">
        <v>7.3711981944931697E-5</v>
      </c>
      <c r="I210" s="261">
        <v>4.7640633533171002E-9</v>
      </c>
      <c r="J210" s="260">
        <v>5.5688479043716504E-7</v>
      </c>
      <c r="K210" s="262">
        <v>7.4415664283561438E-5</v>
      </c>
      <c r="L210" s="261">
        <v>7.3837715809675698E-5</v>
      </c>
      <c r="M210" s="262">
        <v>3.9229555048310496E-9</v>
      </c>
      <c r="N210" s="260">
        <v>5.7402551838090103E-7</v>
      </c>
      <c r="O210" s="262">
        <v>7.4388254622323992E-5</v>
      </c>
      <c r="P210" s="196">
        <v>7.3792347971193093E-5</v>
      </c>
      <c r="Q210" s="196">
        <v>3.20988251025688E-9</v>
      </c>
      <c r="R210" s="260">
        <v>5.9269676862063796E-7</v>
      </c>
      <c r="S210" s="196">
        <v>7.4118280683996469E-5</v>
      </c>
      <c r="T210" s="196">
        <v>7.3524780496502101E-5</v>
      </c>
      <c r="U210" s="196">
        <v>2.5812998669882699E-9</v>
      </c>
      <c r="V210" s="196">
        <v>5.9091888762738697E-7</v>
      </c>
      <c r="W210" s="276">
        <v>7.4152765179872295E-5</v>
      </c>
      <c r="X210" s="196">
        <v>7.3541005565912104E-5</v>
      </c>
      <c r="Y210" s="196">
        <v>1.32510339652452E-9</v>
      </c>
      <c r="Z210" s="196">
        <v>6.1043451056366098E-7</v>
      </c>
    </row>
    <row r="211" spans="4:26" x14ac:dyDescent="0.35">
      <c r="D211" s="67"/>
      <c r="E211" s="67" t="s">
        <v>220</v>
      </c>
      <c r="F211" s="202" t="s">
        <v>214</v>
      </c>
      <c r="G211" s="261">
        <v>7.0556386688484964E-5</v>
      </c>
      <c r="H211" s="262">
        <v>7.01335993703811E-5</v>
      </c>
      <c r="I211" s="261">
        <v>2.6350204518187201E-7</v>
      </c>
      <c r="J211" s="260">
        <v>1.5928527292199999E-7</v>
      </c>
      <c r="K211" s="262">
        <v>7.0635991781894841E-5</v>
      </c>
      <c r="L211" s="261">
        <v>7.0214449500231594E-5</v>
      </c>
      <c r="M211" s="262">
        <v>2.6218576139905201E-7</v>
      </c>
      <c r="N211" s="260">
        <v>1.5935652026419399E-7</v>
      </c>
      <c r="O211" s="262">
        <v>7.0632020293830009E-5</v>
      </c>
      <c r="P211" s="196">
        <v>7.0208946134772893E-5</v>
      </c>
      <c r="Q211" s="196">
        <v>2.6203235110315101E-7</v>
      </c>
      <c r="R211" s="260">
        <v>1.6104180795396801E-7</v>
      </c>
      <c r="S211" s="196">
        <v>7.0676213007040661E-5</v>
      </c>
      <c r="T211" s="196">
        <v>7.0248513813478698E-5</v>
      </c>
      <c r="U211" s="196">
        <v>2.6400455273054699E-7</v>
      </c>
      <c r="V211" s="196">
        <v>1.63694640831413E-7</v>
      </c>
      <c r="W211" s="276">
        <v>7.0497171625158569E-5</v>
      </c>
      <c r="X211" s="196">
        <v>7.0292848545322695E-5</v>
      </c>
      <c r="Y211" s="196">
        <v>3.5275524124572201E-8</v>
      </c>
      <c r="Z211" s="196">
        <v>1.6904755571129901E-7</v>
      </c>
    </row>
    <row r="212" spans="4:26" x14ac:dyDescent="0.35">
      <c r="D212" s="67"/>
      <c r="E212" s="67" t="s">
        <v>221</v>
      </c>
      <c r="F212" s="202" t="s">
        <v>214</v>
      </c>
      <c r="G212" s="261">
        <v>7.05674603432846E-5</v>
      </c>
      <c r="H212" s="262">
        <v>7.0133599370381398E-5</v>
      </c>
      <c r="I212" s="261">
        <v>2.0506579502110101E-7</v>
      </c>
      <c r="J212" s="260">
        <v>2.2879517788209801E-7</v>
      </c>
      <c r="K212" s="262">
        <v>7.0639804254778158E-5</v>
      </c>
      <c r="L212" s="261">
        <v>7.0214449500231594E-5</v>
      </c>
      <c r="M212" s="262">
        <v>2.0517242647094801E-7</v>
      </c>
      <c r="N212" s="260">
        <v>2.2018232807562501E-7</v>
      </c>
      <c r="O212" s="262">
        <v>7.0614986239911649E-5</v>
      </c>
      <c r="P212" s="196">
        <v>7.0208946134772893E-5</v>
      </c>
      <c r="Q212" s="196">
        <v>2.0426196774982601E-7</v>
      </c>
      <c r="R212" s="260">
        <v>2.01778137388936E-7</v>
      </c>
      <c r="S212" s="196">
        <v>7.0641363111468387E-5</v>
      </c>
      <c r="T212" s="196">
        <v>7.0248513813478698E-5</v>
      </c>
      <c r="U212" s="196">
        <v>2.0512580245630099E-7</v>
      </c>
      <c r="V212" s="196">
        <v>1.8772349553338E-7</v>
      </c>
      <c r="W212" s="276">
        <v>7.0497368544552013E-5</v>
      </c>
      <c r="X212" s="196">
        <v>7.0292848545322695E-5</v>
      </c>
      <c r="Y212" s="196">
        <v>2.78508876614464E-8</v>
      </c>
      <c r="Z212" s="196">
        <v>1.7666911156787901E-7</v>
      </c>
    </row>
    <row r="213" spans="4:26" x14ac:dyDescent="0.35">
      <c r="D213" s="67"/>
      <c r="E213" s="67" t="s">
        <v>222</v>
      </c>
      <c r="F213" s="202" t="s">
        <v>214</v>
      </c>
      <c r="G213" s="261">
        <v>7.169544595290935E-5</v>
      </c>
      <c r="H213" s="262">
        <v>7.0133599370381398E-5</v>
      </c>
      <c r="I213" s="261">
        <v>1.2158215465082499E-6</v>
      </c>
      <c r="J213" s="260">
        <v>3.4602503601969799E-7</v>
      </c>
      <c r="K213" s="262">
        <v>7.1722593797410956E-5</v>
      </c>
      <c r="L213" s="261">
        <v>7.0214449500231594E-5</v>
      </c>
      <c r="M213" s="262">
        <v>1.1587854004582601E-6</v>
      </c>
      <c r="N213" s="260">
        <v>3.4935889672110902E-7</v>
      </c>
      <c r="O213" s="262">
        <v>7.1635861578944082E-5</v>
      </c>
      <c r="P213" s="196">
        <v>7.0208946134772893E-5</v>
      </c>
      <c r="Q213" s="196">
        <v>1.07177159458064E-6</v>
      </c>
      <c r="R213" s="260">
        <v>3.5514384959054801E-7</v>
      </c>
      <c r="S213" s="196">
        <v>7.1644244609109437E-5</v>
      </c>
      <c r="T213" s="196">
        <v>7.0248513813478698E-5</v>
      </c>
      <c r="U213" s="196">
        <v>1.0361671865249799E-6</v>
      </c>
      <c r="V213" s="196">
        <v>3.5956360910575401E-7</v>
      </c>
      <c r="W213" s="276">
        <v>7.1638192798829548E-5</v>
      </c>
      <c r="X213" s="196">
        <v>7.0292848545322695E-5</v>
      </c>
      <c r="Y213" s="196">
        <v>9.7499249407246395E-7</v>
      </c>
      <c r="Z213" s="196">
        <v>3.7035175943439101E-7</v>
      </c>
    </row>
    <row r="214" spans="4:26" x14ac:dyDescent="0.35">
      <c r="D214" s="67"/>
      <c r="E214" s="67" t="s">
        <v>223</v>
      </c>
      <c r="F214" s="202" t="s">
        <v>214</v>
      </c>
      <c r="G214" s="261">
        <v>7.1662246076547234E-5</v>
      </c>
      <c r="H214" s="262">
        <v>7.0133599370381398E-5</v>
      </c>
      <c r="I214" s="261">
        <v>9.3368999131440504E-7</v>
      </c>
      <c r="J214" s="260">
        <v>5.9495671485142695E-7</v>
      </c>
      <c r="K214" s="262">
        <v>7.1706321299827612E-5</v>
      </c>
      <c r="L214" s="261">
        <v>7.0214449500231594E-5</v>
      </c>
      <c r="M214" s="262">
        <v>8.8842822210852104E-7</v>
      </c>
      <c r="N214" s="260">
        <v>6.0344357748748696E-7</v>
      </c>
      <c r="O214" s="262">
        <v>7.1635998192397162E-5</v>
      </c>
      <c r="P214" s="196">
        <v>7.0208946134772893E-5</v>
      </c>
      <c r="Q214" s="196">
        <v>8.0653225005447895E-7</v>
      </c>
      <c r="R214" s="260">
        <v>6.2051980756979005E-7</v>
      </c>
      <c r="S214" s="196">
        <v>7.1660505165806418E-5</v>
      </c>
      <c r="T214" s="196">
        <v>7.0248513813478698E-5</v>
      </c>
      <c r="U214" s="196">
        <v>7.8179838413015904E-7</v>
      </c>
      <c r="V214" s="196">
        <v>6.3019296819755405E-7</v>
      </c>
      <c r="W214" s="276">
        <v>7.1671118721359131E-5</v>
      </c>
      <c r="X214" s="196">
        <v>7.0292848545322695E-5</v>
      </c>
      <c r="Y214" s="196">
        <v>7.2273298898273197E-7</v>
      </c>
      <c r="Z214" s="196">
        <v>6.5553718705371398E-7</v>
      </c>
    </row>
    <row r="215" spans="4:26" x14ac:dyDescent="0.35">
      <c r="D215" s="67"/>
      <c r="E215" s="67" t="s">
        <v>224</v>
      </c>
      <c r="F215" s="202" t="s">
        <v>214</v>
      </c>
      <c r="G215" s="261">
        <v>7.1697460832505512E-5</v>
      </c>
      <c r="H215" s="262">
        <v>7.0133599370381398E-5</v>
      </c>
      <c r="I215" s="261">
        <v>1.29393113353482E-6</v>
      </c>
      <c r="J215" s="260">
        <v>2.6993032858928702E-7</v>
      </c>
      <c r="K215" s="262">
        <v>7.1772322047318504E-5</v>
      </c>
      <c r="L215" s="261">
        <v>7.0214449500231594E-5</v>
      </c>
      <c r="M215" s="262">
        <v>1.284781846261E-6</v>
      </c>
      <c r="N215" s="260">
        <v>2.73090700825905E-7</v>
      </c>
      <c r="O215" s="262">
        <v>7.1772926699081841E-5</v>
      </c>
      <c r="P215" s="196">
        <v>7.0208946134772893E-5</v>
      </c>
      <c r="Q215" s="196">
        <v>1.28282696076695E-6</v>
      </c>
      <c r="R215" s="260">
        <v>2.81153603541997E-7</v>
      </c>
      <c r="S215" s="196">
        <v>7.1821957528566665E-5</v>
      </c>
      <c r="T215" s="196">
        <v>7.0248513813478698E-5</v>
      </c>
      <c r="U215" s="196">
        <v>1.28745976993291E-6</v>
      </c>
      <c r="V215" s="196">
        <v>2.8598394515506297E-7</v>
      </c>
      <c r="W215" s="276">
        <v>7.1831656153239798E-5</v>
      </c>
      <c r="X215" s="196">
        <v>7.0292848545322695E-5</v>
      </c>
      <c r="Y215" s="196">
        <v>1.2480325969219001E-6</v>
      </c>
      <c r="Z215" s="196">
        <v>2.9077501099519602E-7</v>
      </c>
    </row>
    <row r="216" spans="4:26" x14ac:dyDescent="0.35">
      <c r="R216" s="259"/>
      <c r="S216" s="202"/>
      <c r="T216" s="202"/>
      <c r="U216" s="202"/>
      <c r="V216" s="202"/>
    </row>
    <row r="217" spans="4:26" x14ac:dyDescent="0.35">
      <c r="G217" s="19" t="s">
        <v>244</v>
      </c>
      <c r="H217" s="19" t="s">
        <v>245</v>
      </c>
      <c r="I217" s="19" t="s">
        <v>246</v>
      </c>
      <c r="J217" s="19" t="s">
        <v>247</v>
      </c>
      <c r="K217" s="189" t="s">
        <v>244</v>
      </c>
      <c r="L217" s="19" t="s">
        <v>245</v>
      </c>
      <c r="M217" s="19" t="s">
        <v>246</v>
      </c>
      <c r="N217" s="19" t="s">
        <v>247</v>
      </c>
      <c r="O217" s="189" t="s">
        <v>244</v>
      </c>
      <c r="P217" s="19" t="s">
        <v>245</v>
      </c>
      <c r="Q217" s="19" t="s">
        <v>246</v>
      </c>
      <c r="R217" s="19" t="s">
        <v>247</v>
      </c>
      <c r="S217" s="189" t="s">
        <v>244</v>
      </c>
      <c r="T217" s="19" t="s">
        <v>245</v>
      </c>
      <c r="U217" s="19" t="s">
        <v>246</v>
      </c>
      <c r="V217" s="19" t="s">
        <v>247</v>
      </c>
      <c r="W217" s="189" t="s">
        <v>244</v>
      </c>
      <c r="X217" s="19" t="s">
        <v>245</v>
      </c>
      <c r="Y217" s="19" t="s">
        <v>246</v>
      </c>
      <c r="Z217" s="19" t="s">
        <v>247</v>
      </c>
    </row>
    <row r="218" spans="4:26" x14ac:dyDescent="0.35">
      <c r="D218" s="190" t="s">
        <v>252</v>
      </c>
      <c r="E218" s="191" t="s">
        <v>18</v>
      </c>
      <c r="F218" s="191" t="s">
        <v>214</v>
      </c>
      <c r="G218" s="234">
        <f t="shared" ref="G218:Z218" si="109">G128/G191-1</f>
        <v>0</v>
      </c>
      <c r="H218" s="234">
        <f t="shared" si="109"/>
        <v>0</v>
      </c>
      <c r="I218" s="234">
        <f t="shared" si="109"/>
        <v>0</v>
      </c>
      <c r="J218" s="234">
        <f t="shared" si="109"/>
        <v>0</v>
      </c>
      <c r="K218" s="234">
        <f t="shared" si="109"/>
        <v>0</v>
      </c>
      <c r="L218" s="234">
        <f t="shared" si="109"/>
        <v>0</v>
      </c>
      <c r="M218" s="234">
        <f t="shared" si="109"/>
        <v>0</v>
      </c>
      <c r="N218" s="234">
        <f t="shared" si="109"/>
        <v>0</v>
      </c>
      <c r="O218" s="234">
        <f t="shared" si="109"/>
        <v>0</v>
      </c>
      <c r="P218" s="234">
        <f t="shared" si="109"/>
        <v>0</v>
      </c>
      <c r="Q218" s="234">
        <f t="shared" si="109"/>
        <v>0</v>
      </c>
      <c r="R218" s="234">
        <f t="shared" si="109"/>
        <v>0</v>
      </c>
      <c r="S218" s="234">
        <f t="shared" si="109"/>
        <v>0</v>
      </c>
      <c r="T218" s="234">
        <f t="shared" si="109"/>
        <v>0</v>
      </c>
      <c r="U218" s="234">
        <f t="shared" si="109"/>
        <v>0</v>
      </c>
      <c r="V218" s="234">
        <f t="shared" si="109"/>
        <v>0</v>
      </c>
      <c r="W218" s="234">
        <f t="shared" si="109"/>
        <v>0</v>
      </c>
      <c r="X218" s="234">
        <f t="shared" si="109"/>
        <v>0</v>
      </c>
      <c r="Y218" s="234">
        <f t="shared" si="109"/>
        <v>0</v>
      </c>
      <c r="Z218" s="234">
        <f t="shared" si="109"/>
        <v>0</v>
      </c>
    </row>
    <row r="219" spans="4:26" x14ac:dyDescent="0.35">
      <c r="D219" s="194" t="s">
        <v>253</v>
      </c>
      <c r="E219" s="195" t="s">
        <v>18</v>
      </c>
      <c r="F219" s="195" t="s">
        <v>214</v>
      </c>
      <c r="G219" s="234">
        <f t="shared" ref="G219:Z219" si="110">G130/G192-1</f>
        <v>0</v>
      </c>
      <c r="H219" s="234">
        <f t="shared" si="110"/>
        <v>0</v>
      </c>
      <c r="I219" s="234">
        <f t="shared" si="110"/>
        <v>0</v>
      </c>
      <c r="J219" s="234">
        <f t="shared" si="110"/>
        <v>0</v>
      </c>
      <c r="K219" s="234">
        <f t="shared" si="110"/>
        <v>0</v>
      </c>
      <c r="L219" s="234">
        <f t="shared" si="110"/>
        <v>0</v>
      </c>
      <c r="M219" s="234">
        <f t="shared" si="110"/>
        <v>0</v>
      </c>
      <c r="N219" s="234">
        <f t="shared" si="110"/>
        <v>0</v>
      </c>
      <c r="O219" s="234">
        <f t="shared" si="110"/>
        <v>0</v>
      </c>
      <c r="P219" s="234">
        <f t="shared" si="110"/>
        <v>0</v>
      </c>
      <c r="Q219" s="234">
        <f t="shared" si="110"/>
        <v>0</v>
      </c>
      <c r="R219" s="234">
        <f t="shared" si="110"/>
        <v>0</v>
      </c>
      <c r="S219" s="234">
        <f t="shared" si="110"/>
        <v>-1.0933933758394687E-9</v>
      </c>
      <c r="T219" s="234">
        <f t="shared" si="110"/>
        <v>0</v>
      </c>
      <c r="U219" s="234">
        <f t="shared" si="110"/>
        <v>-1.9866327504169945E-6</v>
      </c>
      <c r="V219" s="234">
        <f t="shared" si="110"/>
        <v>-4.6241016904424725E-8</v>
      </c>
      <c r="W219" s="234">
        <f t="shared" si="110"/>
        <v>0</v>
      </c>
      <c r="X219" s="234">
        <f t="shared" si="110"/>
        <v>0</v>
      </c>
      <c r="Y219" s="234">
        <f t="shared" si="110"/>
        <v>0</v>
      </c>
      <c r="Z219" s="234">
        <f t="shared" si="110"/>
        <v>0</v>
      </c>
    </row>
    <row r="220" spans="4:26" x14ac:dyDescent="0.35">
      <c r="D220" s="197" t="s">
        <v>254</v>
      </c>
      <c r="E220" s="195" t="s">
        <v>18</v>
      </c>
      <c r="F220" s="195" t="s">
        <v>214</v>
      </c>
      <c r="G220" s="234">
        <f t="shared" ref="G220:Z220" si="111">G131/G193-1</f>
        <v>0</v>
      </c>
      <c r="H220" s="234">
        <f t="shared" si="111"/>
        <v>0</v>
      </c>
      <c r="I220" s="234">
        <f t="shared" si="111"/>
        <v>0</v>
      </c>
      <c r="J220" s="234">
        <f t="shared" si="111"/>
        <v>0</v>
      </c>
      <c r="K220" s="234">
        <f t="shared" si="111"/>
        <v>0</v>
      </c>
      <c r="L220" s="234">
        <f t="shared" si="111"/>
        <v>0</v>
      </c>
      <c r="M220" s="234">
        <f t="shared" si="111"/>
        <v>0</v>
      </c>
      <c r="N220" s="234">
        <f t="shared" si="111"/>
        <v>0</v>
      </c>
      <c r="O220" s="234">
        <f t="shared" si="111"/>
        <v>0</v>
      </c>
      <c r="P220" s="234">
        <f t="shared" si="111"/>
        <v>0</v>
      </c>
      <c r="Q220" s="234">
        <f t="shared" si="111"/>
        <v>0</v>
      </c>
      <c r="R220" s="234">
        <f t="shared" si="111"/>
        <v>0</v>
      </c>
      <c r="S220" s="234">
        <f t="shared" si="111"/>
        <v>0</v>
      </c>
      <c r="T220" s="234">
        <f t="shared" si="111"/>
        <v>0</v>
      </c>
      <c r="U220" s="234">
        <f t="shared" si="111"/>
        <v>0</v>
      </c>
      <c r="V220" s="234">
        <f t="shared" si="111"/>
        <v>0</v>
      </c>
      <c r="W220" s="234">
        <f t="shared" si="111"/>
        <v>0</v>
      </c>
      <c r="X220" s="234">
        <f t="shared" si="111"/>
        <v>0</v>
      </c>
      <c r="Y220" s="234">
        <f t="shared" si="111"/>
        <v>0</v>
      </c>
      <c r="Z220" s="234">
        <f t="shared" si="111"/>
        <v>0</v>
      </c>
    </row>
    <row r="221" spans="4:26" x14ac:dyDescent="0.35">
      <c r="D221" s="198" t="s">
        <v>249</v>
      </c>
      <c r="E221" s="195" t="s">
        <v>18</v>
      </c>
      <c r="F221" s="195" t="s">
        <v>214</v>
      </c>
      <c r="G221" s="234">
        <f t="shared" ref="G221:Z221" si="112">G132/G194-1</f>
        <v>0</v>
      </c>
      <c r="H221" s="234">
        <f t="shared" si="112"/>
        <v>0</v>
      </c>
      <c r="I221" s="234">
        <f t="shared" si="112"/>
        <v>0</v>
      </c>
      <c r="J221" s="234">
        <f t="shared" si="112"/>
        <v>0</v>
      </c>
      <c r="K221" s="234">
        <f t="shared" si="112"/>
        <v>0</v>
      </c>
      <c r="L221" s="234">
        <f t="shared" si="112"/>
        <v>0</v>
      </c>
      <c r="M221" s="234">
        <f t="shared" si="112"/>
        <v>0</v>
      </c>
      <c r="N221" s="234">
        <f t="shared" si="112"/>
        <v>0</v>
      </c>
      <c r="O221" s="234">
        <f t="shared" si="112"/>
        <v>0</v>
      </c>
      <c r="P221" s="234">
        <f t="shared" si="112"/>
        <v>0</v>
      </c>
      <c r="Q221" s="234">
        <f t="shared" si="112"/>
        <v>0</v>
      </c>
      <c r="R221" s="234">
        <f t="shared" si="112"/>
        <v>0</v>
      </c>
      <c r="S221" s="234">
        <f t="shared" si="112"/>
        <v>0</v>
      </c>
      <c r="T221" s="234">
        <f t="shared" si="112"/>
        <v>0</v>
      </c>
      <c r="U221" s="234">
        <f t="shared" si="112"/>
        <v>0</v>
      </c>
      <c r="V221" s="234">
        <f t="shared" si="112"/>
        <v>0</v>
      </c>
      <c r="W221" s="234">
        <f t="shared" si="112"/>
        <v>0</v>
      </c>
      <c r="X221" s="234">
        <f t="shared" si="112"/>
        <v>0</v>
      </c>
      <c r="Y221" s="234">
        <f t="shared" si="112"/>
        <v>0</v>
      </c>
      <c r="Z221" s="234">
        <f t="shared" si="112"/>
        <v>0</v>
      </c>
    </row>
    <row r="222" spans="4:26" x14ac:dyDescent="0.35">
      <c r="D222" s="200" t="s">
        <v>139</v>
      </c>
      <c r="E222" s="195" t="s">
        <v>18</v>
      </c>
      <c r="F222" s="195" t="s">
        <v>214</v>
      </c>
      <c r="G222" s="234">
        <f t="shared" ref="G222:Z222" si="113">G133/G195-1</f>
        <v>0</v>
      </c>
      <c r="H222" s="234">
        <f t="shared" si="113"/>
        <v>0</v>
      </c>
      <c r="I222" s="234">
        <f t="shared" si="113"/>
        <v>0</v>
      </c>
      <c r="J222" s="234">
        <f t="shared" si="113"/>
        <v>0</v>
      </c>
      <c r="K222" s="234">
        <f t="shared" si="113"/>
        <v>0</v>
      </c>
      <c r="L222" s="234">
        <f t="shared" si="113"/>
        <v>0</v>
      </c>
      <c r="M222" s="234">
        <f t="shared" si="113"/>
        <v>0</v>
      </c>
      <c r="N222" s="234">
        <f t="shared" si="113"/>
        <v>0</v>
      </c>
      <c r="O222" s="234">
        <f t="shared" si="113"/>
        <v>0</v>
      </c>
      <c r="P222" s="234">
        <f t="shared" si="113"/>
        <v>0</v>
      </c>
      <c r="Q222" s="234">
        <f t="shared" si="113"/>
        <v>0</v>
      </c>
      <c r="R222" s="234">
        <f t="shared" si="113"/>
        <v>0</v>
      </c>
      <c r="S222" s="234">
        <f t="shared" si="113"/>
        <v>0</v>
      </c>
      <c r="T222" s="234">
        <f t="shared" si="113"/>
        <v>0</v>
      </c>
      <c r="U222" s="234">
        <f t="shared" si="113"/>
        <v>0</v>
      </c>
      <c r="V222" s="234">
        <f t="shared" si="113"/>
        <v>0</v>
      </c>
      <c r="W222" s="234">
        <f t="shared" si="113"/>
        <v>0</v>
      </c>
      <c r="X222" s="234">
        <f t="shared" si="113"/>
        <v>0</v>
      </c>
      <c r="Y222" s="234">
        <f t="shared" si="113"/>
        <v>0</v>
      </c>
      <c r="Z222" s="234">
        <f t="shared" si="113"/>
        <v>0</v>
      </c>
    </row>
    <row r="223" spans="4:26" x14ac:dyDescent="0.35">
      <c r="D223" s="200" t="s">
        <v>249</v>
      </c>
      <c r="E223" s="195" t="s">
        <v>8</v>
      </c>
      <c r="F223" s="195" t="s">
        <v>214</v>
      </c>
      <c r="G223" s="234">
        <f t="shared" ref="G223:Z223" si="114">G134/G196-1</f>
        <v>0</v>
      </c>
      <c r="H223" s="234">
        <f t="shared" si="114"/>
        <v>0</v>
      </c>
      <c r="I223" s="234">
        <f t="shared" si="114"/>
        <v>0</v>
      </c>
      <c r="J223" s="234">
        <f t="shared" si="114"/>
        <v>0</v>
      </c>
      <c r="K223" s="234">
        <f t="shared" si="114"/>
        <v>0</v>
      </c>
      <c r="L223" s="234">
        <f t="shared" si="114"/>
        <v>0</v>
      </c>
      <c r="M223" s="234">
        <f t="shared" si="114"/>
        <v>0</v>
      </c>
      <c r="N223" s="234">
        <f t="shared" si="114"/>
        <v>0</v>
      </c>
      <c r="O223" s="234">
        <f t="shared" si="114"/>
        <v>0</v>
      </c>
      <c r="P223" s="234">
        <f t="shared" si="114"/>
        <v>0</v>
      </c>
      <c r="Q223" s="234">
        <f t="shared" si="114"/>
        <v>0</v>
      </c>
      <c r="R223" s="234">
        <f t="shared" si="114"/>
        <v>0</v>
      </c>
      <c r="S223" s="234">
        <f t="shared" si="114"/>
        <v>0</v>
      </c>
      <c r="T223" s="234">
        <f t="shared" si="114"/>
        <v>0</v>
      </c>
      <c r="U223" s="234">
        <f t="shared" si="114"/>
        <v>0</v>
      </c>
      <c r="V223" s="234">
        <f t="shared" si="114"/>
        <v>0</v>
      </c>
      <c r="W223" s="234">
        <f t="shared" si="114"/>
        <v>0</v>
      </c>
      <c r="X223" s="234">
        <f t="shared" si="114"/>
        <v>0</v>
      </c>
      <c r="Y223" s="234">
        <f t="shared" si="114"/>
        <v>0</v>
      </c>
      <c r="Z223" s="234">
        <f t="shared" si="114"/>
        <v>0</v>
      </c>
    </row>
    <row r="224" spans="4:26" x14ac:dyDescent="0.35">
      <c r="D224" s="200" t="s">
        <v>250</v>
      </c>
      <c r="E224" s="195" t="s">
        <v>12</v>
      </c>
      <c r="F224" s="195" t="s">
        <v>214</v>
      </c>
      <c r="G224" s="234">
        <f t="shared" ref="G224:Z224" si="115">G135/G197-1</f>
        <v>-2.0028740843613946E-5</v>
      </c>
      <c r="H224" s="234">
        <f t="shared" si="115"/>
        <v>0</v>
      </c>
      <c r="I224" s="234">
        <f t="shared" si="115"/>
        <v>-9.0799250646977914E-4</v>
      </c>
      <c r="J224" s="234">
        <f t="shared" si="115"/>
        <v>0</v>
      </c>
      <c r="K224" s="234">
        <f t="shared" si="115"/>
        <v>-2.055334584536439E-4</v>
      </c>
      <c r="L224" s="234">
        <f t="shared" si="115"/>
        <v>0</v>
      </c>
      <c r="M224" s="234">
        <f t="shared" si="115"/>
        <v>-9.654880571441482E-3</v>
      </c>
      <c r="N224" s="234">
        <f t="shared" si="115"/>
        <v>0</v>
      </c>
      <c r="O224" s="234">
        <f t="shared" si="115"/>
        <v>-2.0131972054771019E-4</v>
      </c>
      <c r="P224" s="234">
        <f t="shared" si="115"/>
        <v>0</v>
      </c>
      <c r="Q224" s="234">
        <f t="shared" si="115"/>
        <v>-8.9558380240917224E-3</v>
      </c>
      <c r="R224" s="234">
        <f t="shared" si="115"/>
        <v>0</v>
      </c>
      <c r="S224" s="234">
        <f t="shared" si="115"/>
        <v>-1.7392978010766225E-4</v>
      </c>
      <c r="T224" s="234">
        <f t="shared" si="115"/>
        <v>0</v>
      </c>
      <c r="U224" s="234">
        <f t="shared" si="115"/>
        <v>-7.7198289816531318E-3</v>
      </c>
      <c r="V224" s="234">
        <f t="shared" si="115"/>
        <v>1.7763568394002505E-15</v>
      </c>
      <c r="W224" s="234">
        <f t="shared" si="115"/>
        <v>0</v>
      </c>
      <c r="X224" s="234">
        <f t="shared" si="115"/>
        <v>0</v>
      </c>
      <c r="Y224" s="234">
        <f t="shared" si="115"/>
        <v>0</v>
      </c>
      <c r="Z224" s="234">
        <f t="shared" si="115"/>
        <v>0</v>
      </c>
    </row>
    <row r="225" spans="1:26" x14ac:dyDescent="0.35">
      <c r="D225" s="67" t="s">
        <v>250</v>
      </c>
      <c r="E225" s="201" t="s">
        <v>13</v>
      </c>
      <c r="F225" s="201" t="s">
        <v>214</v>
      </c>
      <c r="G225" s="234">
        <f t="shared" ref="G225:Z225" si="116">G136/G198-1</f>
        <v>8.7064804282332986E-5</v>
      </c>
      <c r="H225" s="234">
        <f t="shared" si="116"/>
        <v>0</v>
      </c>
      <c r="I225" s="234">
        <f t="shared" si="116"/>
        <v>4.430807222266786E-2</v>
      </c>
      <c r="J225" s="234">
        <f t="shared" si="116"/>
        <v>0</v>
      </c>
      <c r="K225" s="234">
        <f t="shared" si="116"/>
        <v>4.4157381388965078E-5</v>
      </c>
      <c r="L225" s="234">
        <f t="shared" si="116"/>
        <v>0</v>
      </c>
      <c r="M225" s="234">
        <f t="shared" si="116"/>
        <v>3.0863597955727906E-2</v>
      </c>
      <c r="N225" s="234">
        <f t="shared" si="116"/>
        <v>0</v>
      </c>
      <c r="O225" s="234">
        <f t="shared" si="116"/>
        <v>2.2630075352081391E-5</v>
      </c>
      <c r="P225" s="234">
        <f t="shared" si="116"/>
        <v>0</v>
      </c>
      <c r="Q225" s="234">
        <f t="shared" si="116"/>
        <v>1.3746424346451791E-2</v>
      </c>
      <c r="R225" s="234">
        <f t="shared" si="116"/>
        <v>0</v>
      </c>
      <c r="S225" s="234">
        <f t="shared" si="116"/>
        <v>1.7591810969275201E-5</v>
      </c>
      <c r="T225" s="234">
        <f t="shared" si="116"/>
        <v>0</v>
      </c>
      <c r="U225" s="234">
        <f t="shared" si="116"/>
        <v>1.4610372783741221E-2</v>
      </c>
      <c r="V225" s="234">
        <f t="shared" si="116"/>
        <v>0</v>
      </c>
      <c r="W225" s="234">
        <f t="shared" si="116"/>
        <v>0</v>
      </c>
      <c r="X225" s="234">
        <f t="shared" si="116"/>
        <v>0</v>
      </c>
      <c r="Y225" s="234">
        <f t="shared" si="116"/>
        <v>0</v>
      </c>
      <c r="Z225" s="234">
        <f t="shared" si="116"/>
        <v>0</v>
      </c>
    </row>
    <row r="226" spans="1:26" x14ac:dyDescent="0.35">
      <c r="D226" s="67" t="s">
        <v>255</v>
      </c>
      <c r="E226" s="201" t="s">
        <v>13</v>
      </c>
      <c r="F226" s="201" t="s">
        <v>214</v>
      </c>
      <c r="G226" s="234">
        <f t="shared" ref="G226:Z226" si="117">G137/G199-1</f>
        <v>7.4770715893679451E-5</v>
      </c>
      <c r="H226" s="234">
        <f t="shared" si="117"/>
        <v>0</v>
      </c>
      <c r="I226" s="234">
        <f t="shared" si="117"/>
        <v>4.2447790272146069E-2</v>
      </c>
      <c r="J226" s="234">
        <f t="shared" si="117"/>
        <v>0</v>
      </c>
      <c r="K226" s="234">
        <f t="shared" si="117"/>
        <v>3.9770471723432621E-5</v>
      </c>
      <c r="L226" s="234">
        <f t="shared" si="117"/>
        <v>0</v>
      </c>
      <c r="M226" s="234">
        <f t="shared" si="117"/>
        <v>3.0409663827606792E-2</v>
      </c>
      <c r="N226" s="234">
        <f t="shared" si="117"/>
        <v>0</v>
      </c>
      <c r="O226" s="234">
        <f t="shared" si="117"/>
        <v>2.4533050058783701E-5</v>
      </c>
      <c r="P226" s="234">
        <f t="shared" si="117"/>
        <v>0</v>
      </c>
      <c r="Q226" s="234">
        <f t="shared" si="117"/>
        <v>1.3752527815574789E-2</v>
      </c>
      <c r="R226" s="234">
        <f t="shared" si="117"/>
        <v>0</v>
      </c>
      <c r="S226" s="234">
        <f t="shared" si="117"/>
        <v>2.2198439652454383E-5</v>
      </c>
      <c r="T226" s="234">
        <f t="shared" si="117"/>
        <v>0</v>
      </c>
      <c r="U226" s="234">
        <f t="shared" si="117"/>
        <v>1.6382553749142659E-2</v>
      </c>
      <c r="V226" s="234">
        <f t="shared" si="117"/>
        <v>0</v>
      </c>
      <c r="W226" s="234">
        <f t="shared" si="117"/>
        <v>0</v>
      </c>
      <c r="X226" s="234">
        <f t="shared" si="117"/>
        <v>0</v>
      </c>
      <c r="Y226" s="234">
        <f t="shared" si="117"/>
        <v>0</v>
      </c>
      <c r="Z226" s="234">
        <f t="shared" si="117"/>
        <v>0</v>
      </c>
    </row>
    <row r="227" spans="1:26" x14ac:dyDescent="0.35">
      <c r="D227" s="67" t="s">
        <v>251</v>
      </c>
      <c r="E227" s="201" t="s">
        <v>17</v>
      </c>
      <c r="F227" s="201" t="s">
        <v>214</v>
      </c>
      <c r="G227" s="234">
        <f t="shared" ref="G227:Z227" si="118">G138/G200-1</f>
        <v>0</v>
      </c>
      <c r="H227" s="234">
        <f t="shared" si="118"/>
        <v>0</v>
      </c>
      <c r="I227" s="234">
        <f t="shared" si="118"/>
        <v>0</v>
      </c>
      <c r="J227" s="234">
        <f t="shared" si="118"/>
        <v>0</v>
      </c>
      <c r="K227" s="234">
        <f t="shared" si="118"/>
        <v>0</v>
      </c>
      <c r="L227" s="234">
        <f t="shared" si="118"/>
        <v>0</v>
      </c>
      <c r="M227" s="234">
        <f t="shared" si="118"/>
        <v>0</v>
      </c>
      <c r="N227" s="234">
        <f t="shared" si="118"/>
        <v>0</v>
      </c>
      <c r="O227" s="234">
        <f t="shared" si="118"/>
        <v>0</v>
      </c>
      <c r="P227" s="234">
        <f t="shared" si="118"/>
        <v>0</v>
      </c>
      <c r="Q227" s="234">
        <f t="shared" si="118"/>
        <v>0</v>
      </c>
      <c r="R227" s="234">
        <f t="shared" si="118"/>
        <v>0</v>
      </c>
      <c r="S227" s="234" t="e">
        <f t="shared" si="118"/>
        <v>#DIV/0!</v>
      </c>
      <c r="T227" s="234" t="e">
        <f t="shared" si="118"/>
        <v>#DIV/0!</v>
      </c>
      <c r="U227" s="234" t="e">
        <f t="shared" si="118"/>
        <v>#DIV/0!</v>
      </c>
      <c r="V227" s="234" t="e">
        <f t="shared" si="118"/>
        <v>#DIV/0!</v>
      </c>
      <c r="W227" s="234" t="e">
        <f t="shared" si="118"/>
        <v>#DIV/0!</v>
      </c>
      <c r="X227" s="234" t="e">
        <f t="shared" si="118"/>
        <v>#DIV/0!</v>
      </c>
      <c r="Y227" s="234" t="e">
        <f t="shared" si="118"/>
        <v>#DIV/0!</v>
      </c>
      <c r="Z227" s="234" t="e">
        <f t="shared" si="118"/>
        <v>#DIV/0!</v>
      </c>
    </row>
    <row r="228" spans="1:26" x14ac:dyDescent="0.35">
      <c r="D228" s="67" t="s">
        <v>253</v>
      </c>
      <c r="E228" s="201" t="s">
        <v>17</v>
      </c>
      <c r="F228" s="201" t="s">
        <v>214</v>
      </c>
      <c r="G228" s="234">
        <f t="shared" ref="G228:Z228" si="119">G139/G201-1</f>
        <v>0</v>
      </c>
      <c r="H228" s="234">
        <f t="shared" si="119"/>
        <v>0</v>
      </c>
      <c r="I228" s="234">
        <f t="shared" si="119"/>
        <v>0</v>
      </c>
      <c r="J228" s="234">
        <f t="shared" si="119"/>
        <v>0</v>
      </c>
      <c r="K228" s="234">
        <f t="shared" si="119"/>
        <v>0</v>
      </c>
      <c r="L228" s="234">
        <f t="shared" si="119"/>
        <v>0</v>
      </c>
      <c r="M228" s="234">
        <f t="shared" si="119"/>
        <v>0</v>
      </c>
      <c r="N228" s="234">
        <f t="shared" si="119"/>
        <v>0</v>
      </c>
      <c r="O228" s="234">
        <f t="shared" si="119"/>
        <v>0</v>
      </c>
      <c r="P228" s="234">
        <f t="shared" si="119"/>
        <v>0</v>
      </c>
      <c r="Q228" s="234">
        <f t="shared" si="119"/>
        <v>0</v>
      </c>
      <c r="R228" s="234">
        <f t="shared" si="119"/>
        <v>0</v>
      </c>
      <c r="S228" s="234">
        <f t="shared" si="119"/>
        <v>0</v>
      </c>
      <c r="T228" s="234">
        <f t="shared" si="119"/>
        <v>0</v>
      </c>
      <c r="U228" s="234">
        <f t="shared" si="119"/>
        <v>0</v>
      </c>
      <c r="V228" s="234">
        <f t="shared" si="119"/>
        <v>0</v>
      </c>
      <c r="W228" s="234">
        <f t="shared" si="119"/>
        <v>0</v>
      </c>
      <c r="X228" s="234">
        <f t="shared" si="119"/>
        <v>0</v>
      </c>
      <c r="Y228" s="234">
        <f t="shared" si="119"/>
        <v>0</v>
      </c>
      <c r="Z228" s="234">
        <f t="shared" si="119"/>
        <v>0</v>
      </c>
    </row>
    <row r="229" spans="1:26" x14ac:dyDescent="0.35">
      <c r="D229" s="67" t="s">
        <v>256</v>
      </c>
      <c r="E229" s="201" t="s">
        <v>14</v>
      </c>
      <c r="F229" s="201" t="s">
        <v>214</v>
      </c>
      <c r="G229" s="234">
        <f t="shared" ref="G229:Z229" si="120">G140/G202-1</f>
        <v>0</v>
      </c>
      <c r="H229" s="234">
        <f t="shared" si="120"/>
        <v>0</v>
      </c>
      <c r="I229" s="234">
        <f t="shared" si="120"/>
        <v>0</v>
      </c>
      <c r="J229" s="234">
        <f t="shared" si="120"/>
        <v>0</v>
      </c>
      <c r="K229" s="234">
        <f t="shared" si="120"/>
        <v>0</v>
      </c>
      <c r="L229" s="234">
        <f t="shared" si="120"/>
        <v>0</v>
      </c>
      <c r="M229" s="234">
        <f t="shared" si="120"/>
        <v>0</v>
      </c>
      <c r="N229" s="234">
        <f t="shared" si="120"/>
        <v>0</v>
      </c>
      <c r="O229" s="234">
        <f t="shared" si="120"/>
        <v>0</v>
      </c>
      <c r="P229" s="234">
        <f t="shared" si="120"/>
        <v>0</v>
      </c>
      <c r="Q229" s="234">
        <f t="shared" si="120"/>
        <v>0</v>
      </c>
      <c r="R229" s="234">
        <f t="shared" si="120"/>
        <v>0</v>
      </c>
      <c r="S229" s="234">
        <f t="shared" si="120"/>
        <v>0</v>
      </c>
      <c r="T229" s="234">
        <f t="shared" si="120"/>
        <v>0</v>
      </c>
      <c r="U229" s="234">
        <f t="shared" si="120"/>
        <v>0</v>
      </c>
      <c r="V229" s="234">
        <f t="shared" si="120"/>
        <v>0</v>
      </c>
      <c r="W229" s="234">
        <f t="shared" si="120"/>
        <v>0</v>
      </c>
      <c r="X229" s="234">
        <f t="shared" si="120"/>
        <v>0</v>
      </c>
      <c r="Y229" s="234">
        <f t="shared" si="120"/>
        <v>0</v>
      </c>
      <c r="Z229" s="234">
        <f t="shared" si="120"/>
        <v>0</v>
      </c>
    </row>
    <row r="230" spans="1:26" x14ac:dyDescent="0.35">
      <c r="D230" s="67" t="s">
        <v>249</v>
      </c>
      <c r="E230" s="201" t="s">
        <v>14</v>
      </c>
      <c r="F230" s="201" t="s">
        <v>214</v>
      </c>
      <c r="G230" s="234">
        <f t="shared" ref="G230:Z230" si="121">G141/G203-1</f>
        <v>0</v>
      </c>
      <c r="H230" s="234">
        <f t="shared" si="121"/>
        <v>0</v>
      </c>
      <c r="I230" s="234">
        <f t="shared" si="121"/>
        <v>0</v>
      </c>
      <c r="J230" s="234">
        <f t="shared" si="121"/>
        <v>0</v>
      </c>
      <c r="K230" s="234">
        <f t="shared" si="121"/>
        <v>0</v>
      </c>
      <c r="L230" s="234">
        <f t="shared" si="121"/>
        <v>0</v>
      </c>
      <c r="M230" s="234">
        <f t="shared" si="121"/>
        <v>0</v>
      </c>
      <c r="N230" s="234">
        <f t="shared" si="121"/>
        <v>0</v>
      </c>
      <c r="O230" s="234">
        <f t="shared" si="121"/>
        <v>0</v>
      </c>
      <c r="P230" s="234">
        <f t="shared" si="121"/>
        <v>0</v>
      </c>
      <c r="Q230" s="234">
        <f t="shared" si="121"/>
        <v>0</v>
      </c>
      <c r="R230" s="234">
        <f t="shared" si="121"/>
        <v>0</v>
      </c>
      <c r="S230" s="234">
        <f t="shared" si="121"/>
        <v>0</v>
      </c>
      <c r="T230" s="234">
        <f t="shared" si="121"/>
        <v>0</v>
      </c>
      <c r="U230" s="234">
        <f t="shared" si="121"/>
        <v>0</v>
      </c>
      <c r="V230" s="234">
        <f t="shared" si="121"/>
        <v>0</v>
      </c>
      <c r="W230" s="234">
        <f t="shared" si="121"/>
        <v>0</v>
      </c>
      <c r="X230" s="234">
        <f t="shared" si="121"/>
        <v>0</v>
      </c>
      <c r="Y230" s="234">
        <f t="shared" si="121"/>
        <v>0</v>
      </c>
      <c r="Z230" s="234">
        <f t="shared" si="121"/>
        <v>0</v>
      </c>
    </row>
    <row r="231" spans="1:26" x14ac:dyDescent="0.35">
      <c r="D231" s="67" t="s">
        <v>251</v>
      </c>
      <c r="E231" s="201" t="s">
        <v>94</v>
      </c>
      <c r="F231" s="201" t="s">
        <v>214</v>
      </c>
      <c r="G231" s="234">
        <f t="shared" ref="G231:Z231" si="122">G142/G204-1</f>
        <v>2.1623625685838199E-3</v>
      </c>
      <c r="H231" s="234">
        <f t="shared" si="122"/>
        <v>2.2306798748679135E-3</v>
      </c>
      <c r="I231" s="234">
        <f t="shared" si="122"/>
        <v>0</v>
      </c>
      <c r="J231" s="234">
        <f t="shared" si="122"/>
        <v>0</v>
      </c>
      <c r="K231" s="234">
        <f t="shared" si="122"/>
        <v>5.1553515188040855E-4</v>
      </c>
      <c r="L231" s="234">
        <f t="shared" si="122"/>
        <v>5.3170645769506919E-4</v>
      </c>
      <c r="M231" s="234">
        <f t="shared" si="122"/>
        <v>0</v>
      </c>
      <c r="N231" s="234">
        <f t="shared" si="122"/>
        <v>0</v>
      </c>
      <c r="O231" s="234">
        <f t="shared" si="122"/>
        <v>3.0045921368389683E-2</v>
      </c>
      <c r="P231" s="234">
        <f t="shared" si="122"/>
        <v>3.0985526205750125E-2</v>
      </c>
      <c r="Q231" s="234">
        <f t="shared" si="122"/>
        <v>0</v>
      </c>
      <c r="R231" s="234">
        <f t="shared" si="122"/>
        <v>0</v>
      </c>
      <c r="S231" s="234">
        <f t="shared" si="122"/>
        <v>2.5946599583423158E-2</v>
      </c>
      <c r="T231" s="234">
        <f t="shared" si="122"/>
        <v>2.67555222997371E-2</v>
      </c>
      <c r="U231" s="234">
        <f t="shared" si="122"/>
        <v>0</v>
      </c>
      <c r="V231" s="234">
        <f t="shared" si="122"/>
        <v>0</v>
      </c>
      <c r="W231" s="234">
        <f t="shared" si="122"/>
        <v>0</v>
      </c>
      <c r="X231" s="234">
        <f t="shared" si="122"/>
        <v>0</v>
      </c>
      <c r="Y231" s="234">
        <f t="shared" si="122"/>
        <v>0</v>
      </c>
      <c r="Z231" s="234">
        <f t="shared" si="122"/>
        <v>0</v>
      </c>
    </row>
    <row r="232" spans="1:26" x14ac:dyDescent="0.35">
      <c r="D232" s="67" t="s">
        <v>257</v>
      </c>
      <c r="E232" s="201" t="s">
        <v>94</v>
      </c>
      <c r="F232" s="201" t="s">
        <v>214</v>
      </c>
      <c r="G232" s="234" t="e">
        <f t="shared" ref="G232:Z232" si="123">G143/G205-1</f>
        <v>#DIV/0!</v>
      </c>
      <c r="H232" s="234" t="e">
        <f t="shared" si="123"/>
        <v>#DIV/0!</v>
      </c>
      <c r="I232" s="234" t="e">
        <f t="shared" si="123"/>
        <v>#DIV/0!</v>
      </c>
      <c r="J232" s="234" t="e">
        <f t="shared" si="123"/>
        <v>#DIV/0!</v>
      </c>
      <c r="K232" s="234" t="e">
        <f t="shared" si="123"/>
        <v>#DIV/0!</v>
      </c>
      <c r="L232" s="234" t="e">
        <f t="shared" si="123"/>
        <v>#DIV/0!</v>
      </c>
      <c r="M232" s="234" t="e">
        <f t="shared" si="123"/>
        <v>#DIV/0!</v>
      </c>
      <c r="N232" s="234" t="e">
        <f t="shared" si="123"/>
        <v>#DIV/0!</v>
      </c>
      <c r="O232" s="234" t="e">
        <f t="shared" si="123"/>
        <v>#DIV/0!</v>
      </c>
      <c r="P232" s="234" t="e">
        <f t="shared" si="123"/>
        <v>#DIV/0!</v>
      </c>
      <c r="Q232" s="234" t="e">
        <f t="shared" si="123"/>
        <v>#DIV/0!</v>
      </c>
      <c r="R232" s="234" t="e">
        <f t="shared" si="123"/>
        <v>#DIV/0!</v>
      </c>
      <c r="S232" s="234">
        <f t="shared" si="123"/>
        <v>2.2783845200377684E-2</v>
      </c>
      <c r="T232" s="234">
        <f t="shared" si="123"/>
        <v>2.6244703978242523E-2</v>
      </c>
      <c r="U232" s="234">
        <f t="shared" si="123"/>
        <v>0</v>
      </c>
      <c r="V232" s="234">
        <f t="shared" si="123"/>
        <v>0</v>
      </c>
      <c r="W232" s="234">
        <f t="shared" si="123"/>
        <v>0</v>
      </c>
      <c r="X232" s="234">
        <f t="shared" si="123"/>
        <v>0</v>
      </c>
      <c r="Y232" s="234">
        <f t="shared" si="123"/>
        <v>0</v>
      </c>
      <c r="Z232" s="234">
        <f t="shared" si="123"/>
        <v>0</v>
      </c>
    </row>
    <row r="233" spans="1:26" x14ac:dyDescent="0.35">
      <c r="D233" s="67"/>
      <c r="E233" s="201" t="s">
        <v>215</v>
      </c>
      <c r="F233" s="201" t="s">
        <v>214</v>
      </c>
      <c r="G233" s="234">
        <f t="shared" ref="G233:V233" si="124">G146/G206-1</f>
        <v>-1.0132797379047709E-5</v>
      </c>
      <c r="H233" s="234">
        <f t="shared" si="124"/>
        <v>0</v>
      </c>
      <c r="I233" s="234">
        <f t="shared" si="124"/>
        <v>-0.32903072823937951</v>
      </c>
      <c r="J233" s="234">
        <f t="shared" si="124"/>
        <v>1.9716345410469849E-3</v>
      </c>
      <c r="K233" s="234">
        <f t="shared" si="124"/>
        <v>-3.3840523080419516E-6</v>
      </c>
      <c r="L233" s="234">
        <f t="shared" si="124"/>
        <v>0</v>
      </c>
      <c r="M233" s="234">
        <f t="shared" si="124"/>
        <v>-0.33242841338606599</v>
      </c>
      <c r="N233" s="234">
        <f t="shared" si="124"/>
        <v>2.1747404919858493E-3</v>
      </c>
      <c r="O233" s="234">
        <f t="shared" si="124"/>
        <v>7.9946290847399126E-6</v>
      </c>
      <c r="P233" s="234">
        <f t="shared" si="124"/>
        <v>0</v>
      </c>
      <c r="Q233" s="234">
        <f t="shared" si="124"/>
        <v>-0.32923039985749136</v>
      </c>
      <c r="R233" s="234">
        <f t="shared" si="124"/>
        <v>3.0236786967969831E-3</v>
      </c>
      <c r="S233" s="234">
        <f t="shared" si="124"/>
        <v>-1.37598635686631E-5</v>
      </c>
      <c r="T233" s="234">
        <f t="shared" si="124"/>
        <v>0</v>
      </c>
      <c r="U233" s="234">
        <f t="shared" si="124"/>
        <v>-0.32689896415183439</v>
      </c>
      <c r="V233" s="234">
        <f t="shared" si="124"/>
        <v>4.8371389872747805E-4</v>
      </c>
      <c r="W233" s="234">
        <f t="shared" ref="W233:Z233" si="125">W146/W206-1</f>
        <v>0</v>
      </c>
      <c r="X233" s="234">
        <f t="shared" si="125"/>
        <v>0</v>
      </c>
      <c r="Y233" s="234">
        <f t="shared" si="125"/>
        <v>0</v>
      </c>
      <c r="Z233" s="234">
        <f t="shared" si="125"/>
        <v>0</v>
      </c>
    </row>
    <row r="234" spans="1:26" x14ac:dyDescent="0.35">
      <c r="D234" s="205"/>
      <c r="E234" s="191" t="s">
        <v>216</v>
      </c>
      <c r="F234" s="191" t="s">
        <v>214</v>
      </c>
      <c r="G234" s="234">
        <f t="shared" ref="G234:V234" si="126">G147/G207-1</f>
        <v>-2.7696943227861759E-4</v>
      </c>
      <c r="H234" s="234">
        <f t="shared" si="126"/>
        <v>0</v>
      </c>
      <c r="I234" s="234">
        <f t="shared" si="126"/>
        <v>-2.1560711815638123E-2</v>
      </c>
      <c r="J234" s="234">
        <f t="shared" si="126"/>
        <v>-2.8616744994132137E-2</v>
      </c>
      <c r="K234" s="234">
        <f t="shared" si="126"/>
        <v>-3.1410653234309471E-4</v>
      </c>
      <c r="L234" s="234">
        <f t="shared" si="126"/>
        <v>0</v>
      </c>
      <c r="M234" s="234">
        <f t="shared" si="126"/>
        <v>-5.3345969834306395E-4</v>
      </c>
      <c r="N234" s="234">
        <f t="shared" si="126"/>
        <v>-3.1395448169295848E-2</v>
      </c>
      <c r="O234" s="234">
        <f t="shared" si="126"/>
        <v>-3.2883629801516712E-4</v>
      </c>
      <c r="P234" s="234">
        <f t="shared" si="126"/>
        <v>0</v>
      </c>
      <c r="Q234" s="234">
        <f t="shared" si="126"/>
        <v>7.9911235796714664E-4</v>
      </c>
      <c r="R234" s="234">
        <f t="shared" si="126"/>
        <v>-3.0978705748445301E-2</v>
      </c>
      <c r="S234" s="234">
        <f t="shared" si="126"/>
        <v>-2.6603362307986433E-4</v>
      </c>
      <c r="T234" s="234">
        <f t="shared" si="126"/>
        <v>0</v>
      </c>
      <c r="U234" s="234">
        <f t="shared" si="126"/>
        <v>-6.2994925838221194E-3</v>
      </c>
      <c r="V234" s="234">
        <f t="shared" si="126"/>
        <v>-2.462786424453145E-2</v>
      </c>
      <c r="W234" s="234">
        <f t="shared" ref="W234:Z234" si="127">W147/W207-1</f>
        <v>0</v>
      </c>
      <c r="X234" s="234">
        <f t="shared" si="127"/>
        <v>0</v>
      </c>
      <c r="Y234" s="234">
        <f t="shared" si="127"/>
        <v>0</v>
      </c>
      <c r="Z234" s="234">
        <f t="shared" si="127"/>
        <v>0</v>
      </c>
    </row>
    <row r="235" spans="1:26" x14ac:dyDescent="0.35">
      <c r="D235" s="67"/>
      <c r="E235" s="67" t="s">
        <v>217</v>
      </c>
      <c r="F235" s="256" t="s">
        <v>214</v>
      </c>
      <c r="G235" s="234">
        <f t="shared" ref="G235:V235" si="128">G148/G208-1</f>
        <v>-1.030329109807937E-7</v>
      </c>
      <c r="H235" s="234">
        <f t="shared" si="128"/>
        <v>0</v>
      </c>
      <c r="I235" s="234">
        <f t="shared" si="128"/>
        <v>-7.5010245769169259E-6</v>
      </c>
      <c r="J235" s="234">
        <f t="shared" si="128"/>
        <v>-7.5010245778051043E-6</v>
      </c>
      <c r="K235" s="234">
        <f t="shared" si="128"/>
        <v>8.9007711490118879E-7</v>
      </c>
      <c r="L235" s="234">
        <f t="shared" si="128"/>
        <v>0</v>
      </c>
      <c r="M235" s="234">
        <f t="shared" si="128"/>
        <v>6.338174602960045E-5</v>
      </c>
      <c r="N235" s="234">
        <f t="shared" si="128"/>
        <v>6.196188093610111E-5</v>
      </c>
      <c r="O235" s="234">
        <f t="shared" si="128"/>
        <v>4.0596482626664709E-6</v>
      </c>
      <c r="P235" s="234">
        <f t="shared" si="128"/>
        <v>0</v>
      </c>
      <c r="Q235" s="234">
        <f t="shared" si="128"/>
        <v>2.7560820563321542E-4</v>
      </c>
      <c r="R235" s="234">
        <f t="shared" si="128"/>
        <v>2.7420289256729902E-4</v>
      </c>
      <c r="S235" s="234">
        <f t="shared" si="128"/>
        <v>3.1079180400350737E-6</v>
      </c>
      <c r="T235" s="234">
        <f t="shared" si="128"/>
        <v>0</v>
      </c>
      <c r="U235" s="234">
        <f t="shared" si="128"/>
        <v>9.3488187649826138E-4</v>
      </c>
      <c r="V235" s="234">
        <f t="shared" si="128"/>
        <v>2.0315868876075172E-4</v>
      </c>
      <c r="W235" s="234">
        <f t="shared" ref="W235:Z235" si="129">W148/W208-1</f>
        <v>0</v>
      </c>
      <c r="X235" s="234">
        <f t="shared" si="129"/>
        <v>0</v>
      </c>
      <c r="Y235" s="234">
        <f t="shared" si="129"/>
        <v>0</v>
      </c>
      <c r="Z235" s="234">
        <f t="shared" si="129"/>
        <v>0</v>
      </c>
    </row>
    <row r="236" spans="1:26" x14ac:dyDescent="0.35">
      <c r="D236" s="67"/>
      <c r="E236" s="67" t="s">
        <v>218</v>
      </c>
      <c r="F236" s="257" t="s">
        <v>214</v>
      </c>
      <c r="G236" s="234">
        <f t="shared" ref="G236:V236" si="130">G149/G209-1</f>
        <v>-8.3021320929077547E-8</v>
      </c>
      <c r="H236" s="234">
        <f t="shared" si="130"/>
        <v>0</v>
      </c>
      <c r="I236" s="234">
        <f t="shared" si="130"/>
        <v>-7.501024577694082E-6</v>
      </c>
      <c r="J236" s="234">
        <f t="shared" si="130"/>
        <v>-7.501024579137372E-6</v>
      </c>
      <c r="K236" s="234">
        <f t="shared" si="130"/>
        <v>7.2271688966729641E-7</v>
      </c>
      <c r="L236" s="234">
        <f t="shared" si="130"/>
        <v>0</v>
      </c>
      <c r="M236" s="234">
        <f t="shared" si="130"/>
        <v>6.4009976065593222E-5</v>
      </c>
      <c r="N236" s="234">
        <f t="shared" si="130"/>
        <v>6.1667365190309908E-5</v>
      </c>
      <c r="O236" s="234">
        <f t="shared" si="130"/>
        <v>3.3508364414291947E-6</v>
      </c>
      <c r="P236" s="234">
        <f t="shared" si="130"/>
        <v>0</v>
      </c>
      <c r="Q236" s="234">
        <f t="shared" si="130"/>
        <v>2.7697582272590004E-4</v>
      </c>
      <c r="R236" s="234">
        <f t="shared" si="130"/>
        <v>2.7377626320990167E-4</v>
      </c>
      <c r="S236" s="234">
        <f t="shared" si="130"/>
        <v>-2.0569795643465838E-6</v>
      </c>
      <c r="T236" s="234">
        <f t="shared" si="130"/>
        <v>0</v>
      </c>
      <c r="U236" s="234">
        <f t="shared" si="130"/>
        <v>-2.8588680965889735E-3</v>
      </c>
      <c r="V236" s="234">
        <f t="shared" si="130"/>
        <v>-8.7846013749670604E-5</v>
      </c>
      <c r="W236" s="234">
        <f t="shared" ref="W236:Z236" si="131">W149/W209-1</f>
        <v>0</v>
      </c>
      <c r="X236" s="234">
        <f t="shared" si="131"/>
        <v>0</v>
      </c>
      <c r="Y236" s="234">
        <f t="shared" si="131"/>
        <v>0</v>
      </c>
      <c r="Z236" s="234">
        <f t="shared" si="131"/>
        <v>0</v>
      </c>
    </row>
    <row r="237" spans="1:26" x14ac:dyDescent="0.35">
      <c r="A237"/>
      <c r="D237" s="67"/>
      <c r="E237" s="67" t="s">
        <v>219</v>
      </c>
      <c r="F237" s="257" t="s">
        <v>214</v>
      </c>
      <c r="G237" s="234">
        <f t="shared" ref="G237:V237" si="132">G150/G210-1</f>
        <v>-2.2501776082872738E-5</v>
      </c>
      <c r="H237" s="234">
        <f t="shared" si="132"/>
        <v>0</v>
      </c>
      <c r="I237" s="234">
        <f t="shared" si="132"/>
        <v>-0.34805848230269554</v>
      </c>
      <c r="J237" s="234">
        <f t="shared" si="132"/>
        <v>-2.3552355828848626E-5</v>
      </c>
      <c r="K237" s="234">
        <f t="shared" si="132"/>
        <v>-1.808387105783904E-5</v>
      </c>
      <c r="L237" s="234">
        <f t="shared" si="132"/>
        <v>0</v>
      </c>
      <c r="M237" s="234">
        <f t="shared" si="132"/>
        <v>-0.35515603662584061</v>
      </c>
      <c r="N237" s="234">
        <f t="shared" si="132"/>
        <v>8.2815223098497981E-5</v>
      </c>
      <c r="O237" s="234">
        <f t="shared" si="132"/>
        <v>-1.5524749958251149E-5</v>
      </c>
      <c r="P237" s="234">
        <f t="shared" si="132"/>
        <v>0</v>
      </c>
      <c r="Q237" s="234">
        <f t="shared" si="132"/>
        <v>-0.3608847823089717</v>
      </c>
      <c r="R237" s="234">
        <f t="shared" si="132"/>
        <v>5.9705034620716191E-6</v>
      </c>
      <c r="S237" s="234">
        <f t="shared" si="132"/>
        <v>-1.0965364110160358E-5</v>
      </c>
      <c r="T237" s="234">
        <f t="shared" si="132"/>
        <v>0</v>
      </c>
      <c r="U237" s="234">
        <f t="shared" si="132"/>
        <v>-0.36745866026330998</v>
      </c>
      <c r="V237" s="234">
        <f t="shared" si="132"/>
        <v>2.2978966958775437E-4</v>
      </c>
      <c r="W237" s="234">
        <f t="shared" ref="W237:Z237" si="133">W150/W210-1</f>
        <v>0</v>
      </c>
      <c r="X237" s="234">
        <f t="shared" si="133"/>
        <v>0</v>
      </c>
      <c r="Y237" s="234">
        <f t="shared" si="133"/>
        <v>0</v>
      </c>
      <c r="Z237" s="234">
        <f t="shared" si="133"/>
        <v>0</v>
      </c>
    </row>
    <row r="238" spans="1:26" x14ac:dyDescent="0.35">
      <c r="A238"/>
      <c r="D238" s="67"/>
      <c r="E238" s="67" t="s">
        <v>220</v>
      </c>
      <c r="F238" s="257" t="s">
        <v>214</v>
      </c>
      <c r="G238" s="234">
        <f t="shared" ref="G238:V238" si="134">G151/G211-1</f>
        <v>-3.2102652696216483E-3</v>
      </c>
      <c r="H238" s="234">
        <f t="shared" si="134"/>
        <v>4.2188474935755949E-15</v>
      </c>
      <c r="I238" s="234">
        <f t="shared" si="134"/>
        <v>-0.85956285710666791</v>
      </c>
      <c r="J238" s="234">
        <f t="shared" si="134"/>
        <v>-5.1146764610154882E-5</v>
      </c>
      <c r="K238" s="234">
        <f t="shared" si="134"/>
        <v>-3.2139093489504944E-3</v>
      </c>
      <c r="L238" s="234">
        <f t="shared" si="134"/>
        <v>0</v>
      </c>
      <c r="M238" s="234">
        <f t="shared" si="134"/>
        <v>-0.86429360565973268</v>
      </c>
      <c r="N238" s="234">
        <f t="shared" si="134"/>
        <v>-2.5866358483770391E-3</v>
      </c>
      <c r="O238" s="234">
        <f t="shared" si="134"/>
        <v>-3.2189854888413638E-3</v>
      </c>
      <c r="P238" s="234">
        <f t="shared" si="134"/>
        <v>0</v>
      </c>
      <c r="Q238" s="234">
        <f t="shared" si="134"/>
        <v>-0.86576211007337023</v>
      </c>
      <c r="R238" s="234">
        <f t="shared" si="134"/>
        <v>-3.1405954843760631E-3</v>
      </c>
      <c r="S238" s="234">
        <f t="shared" si="134"/>
        <v>-3.2490646497390641E-3</v>
      </c>
      <c r="T238" s="234">
        <f t="shared" si="134"/>
        <v>0</v>
      </c>
      <c r="U238" s="234">
        <f t="shared" si="134"/>
        <v>-0.86767150823926276</v>
      </c>
      <c r="V238" s="234">
        <f t="shared" si="134"/>
        <v>-3.4354014645608943E-3</v>
      </c>
      <c r="W238" s="234">
        <f t="shared" ref="W238:Z238" si="135">W151/W211-1</f>
        <v>0</v>
      </c>
      <c r="X238" s="234">
        <f t="shared" si="135"/>
        <v>0</v>
      </c>
      <c r="Y238" s="234">
        <f t="shared" si="135"/>
        <v>0</v>
      </c>
      <c r="Z238" s="234">
        <f t="shared" si="135"/>
        <v>0</v>
      </c>
    </row>
    <row r="239" spans="1:26" x14ac:dyDescent="0.35">
      <c r="A239"/>
      <c r="D239" s="67"/>
      <c r="E239" s="67" t="s">
        <v>221</v>
      </c>
      <c r="F239" s="257" t="s">
        <v>214</v>
      </c>
      <c r="G239" s="234">
        <f t="shared" ref="G239:V239" si="136">G152/G212-1</f>
        <v>-2.3853471836169371E-3</v>
      </c>
      <c r="H239" s="234">
        <f t="shared" si="136"/>
        <v>0</v>
      </c>
      <c r="I239" s="234">
        <f t="shared" si="136"/>
        <v>-0.82031336546917721</v>
      </c>
      <c r="J239" s="234">
        <f t="shared" si="136"/>
        <v>-4.7938216833198766E-4</v>
      </c>
      <c r="K239" s="234">
        <f t="shared" si="136"/>
        <v>-2.41665182664208E-3</v>
      </c>
      <c r="L239" s="234">
        <f t="shared" si="136"/>
        <v>0</v>
      </c>
      <c r="M239" s="234">
        <f t="shared" si="136"/>
        <v>-0.83223348192892788</v>
      </c>
      <c r="N239" s="234">
        <f t="shared" si="136"/>
        <v>1.79627911666147E-4</v>
      </c>
      <c r="O239" s="234">
        <f t="shared" si="136"/>
        <v>-2.4434533619474008E-3</v>
      </c>
      <c r="P239" s="234">
        <f t="shared" si="136"/>
        <v>0</v>
      </c>
      <c r="Q239" s="234">
        <f t="shared" si="136"/>
        <v>-0.84498074315386706</v>
      </c>
      <c r="R239" s="234">
        <f t="shared" si="136"/>
        <v>2.6268344146651579E-4</v>
      </c>
      <c r="S239" s="234">
        <f t="shared" si="136"/>
        <v>-2.4843785853413403E-3</v>
      </c>
      <c r="T239" s="234">
        <f t="shared" si="136"/>
        <v>0</v>
      </c>
      <c r="U239" s="234">
        <f t="shared" si="136"/>
        <v>-0.85600811308698432</v>
      </c>
      <c r="V239" s="234">
        <f t="shared" si="136"/>
        <v>4.7655916685229727E-4</v>
      </c>
      <c r="W239" s="234">
        <f t="shared" ref="W239:Z239" si="137">W152/W212-1</f>
        <v>0</v>
      </c>
      <c r="X239" s="234">
        <f t="shared" si="137"/>
        <v>0</v>
      </c>
      <c r="Y239" s="234">
        <f t="shared" si="137"/>
        <v>0</v>
      </c>
      <c r="Z239" s="234">
        <f t="shared" si="137"/>
        <v>0</v>
      </c>
    </row>
    <row r="240" spans="1:26" x14ac:dyDescent="0.35">
      <c r="A240"/>
      <c r="D240" s="67"/>
      <c r="E240" s="67" t="s">
        <v>222</v>
      </c>
      <c r="F240" s="257" t="s">
        <v>214</v>
      </c>
      <c r="G240" s="234">
        <f t="shared" ref="G240:V240" si="138">G153/G213-1</f>
        <v>-1.5826153045428448E-4</v>
      </c>
      <c r="H240" s="234">
        <f t="shared" si="138"/>
        <v>0</v>
      </c>
      <c r="I240" s="234">
        <f t="shared" si="138"/>
        <v>-9.8189977349187885E-3</v>
      </c>
      <c r="J240" s="234">
        <f t="shared" si="138"/>
        <v>1.7094659245360244E-3</v>
      </c>
      <c r="K240" s="234">
        <f t="shared" si="138"/>
        <v>-1.4510959276325952E-4</v>
      </c>
      <c r="L240" s="234">
        <f t="shared" si="138"/>
        <v>0</v>
      </c>
      <c r="M240" s="234">
        <f t="shared" si="138"/>
        <v>-9.4287274406281707E-3</v>
      </c>
      <c r="N240" s="234">
        <f t="shared" si="138"/>
        <v>1.48338951745286E-3</v>
      </c>
      <c r="O240" s="234">
        <f t="shared" si="138"/>
        <v>-9.6817463711373897E-5</v>
      </c>
      <c r="P240" s="234">
        <f t="shared" si="138"/>
        <v>0</v>
      </c>
      <c r="Q240" s="234">
        <f t="shared" si="138"/>
        <v>-6.9792699989840168E-3</v>
      </c>
      <c r="R240" s="234">
        <f t="shared" si="138"/>
        <v>1.5334093709009622E-3</v>
      </c>
      <c r="S240" s="234">
        <f t="shared" si="138"/>
        <v>-1.3424441344045412E-4</v>
      </c>
      <c r="T240" s="234">
        <f t="shared" si="138"/>
        <v>0</v>
      </c>
      <c r="U240" s="234">
        <f t="shared" si="138"/>
        <v>-9.9006052995798122E-3</v>
      </c>
      <c r="V240" s="234">
        <f t="shared" si="138"/>
        <v>1.782279207338977E-3</v>
      </c>
      <c r="W240" s="234">
        <f t="shared" ref="W240:Z240" si="139">W153/W213-1</f>
        <v>0</v>
      </c>
      <c r="X240" s="234">
        <f t="shared" si="139"/>
        <v>0</v>
      </c>
      <c r="Y240" s="234">
        <f t="shared" si="139"/>
        <v>0</v>
      </c>
      <c r="Z240" s="234">
        <f t="shared" si="139"/>
        <v>0</v>
      </c>
    </row>
    <row r="241" spans="1:26" x14ac:dyDescent="0.35">
      <c r="A241"/>
      <c r="D241" s="67"/>
      <c r="E241" s="67" t="s">
        <v>223</v>
      </c>
      <c r="F241" s="257" t="s">
        <v>214</v>
      </c>
      <c r="G241" s="234">
        <f t="shared" ref="G241:V241" si="140">G154/G214-1</f>
        <v>-1.3409765163863163E-4</v>
      </c>
      <c r="H241" s="234">
        <f t="shared" si="140"/>
        <v>0</v>
      </c>
      <c r="I241" s="234">
        <f t="shared" si="140"/>
        <v>-1.2848751943585257E-2</v>
      </c>
      <c r="J241" s="234">
        <f t="shared" si="140"/>
        <v>4.0120770486407054E-3</v>
      </c>
      <c r="K241" s="234">
        <f t="shared" si="140"/>
        <v>-1.2997809712689268E-4</v>
      </c>
      <c r="L241" s="234">
        <f t="shared" si="140"/>
        <v>0</v>
      </c>
      <c r="M241" s="234">
        <f t="shared" si="140"/>
        <v>-1.2972748295147274E-2</v>
      </c>
      <c r="N241" s="234">
        <f t="shared" si="140"/>
        <v>3.6542016378502407E-3</v>
      </c>
      <c r="O241" s="234">
        <f t="shared" si="140"/>
        <v>-1.0815668106611831E-4</v>
      </c>
      <c r="P241" s="234">
        <f t="shared" si="140"/>
        <v>0</v>
      </c>
      <c r="Q241" s="234">
        <f t="shared" si="140"/>
        <v>-1.2393435475370973E-2</v>
      </c>
      <c r="R241" s="234">
        <f t="shared" si="140"/>
        <v>3.6224364848402857E-3</v>
      </c>
      <c r="S241" s="234">
        <f t="shared" si="140"/>
        <v>-1.2757761877013607E-4</v>
      </c>
      <c r="T241" s="234">
        <f t="shared" si="140"/>
        <v>0</v>
      </c>
      <c r="U241" s="234">
        <f t="shared" si="140"/>
        <v>-1.4802328652611219E-2</v>
      </c>
      <c r="V241" s="234">
        <f t="shared" si="140"/>
        <v>3.8562156921833068E-3</v>
      </c>
      <c r="W241" s="234">
        <f t="shared" ref="W241:Z241" si="141">W154/W214-1</f>
        <v>0</v>
      </c>
      <c r="X241" s="234">
        <f t="shared" si="141"/>
        <v>0</v>
      </c>
      <c r="Y241" s="234">
        <f t="shared" si="141"/>
        <v>0</v>
      </c>
      <c r="Z241" s="234">
        <f t="shared" si="141"/>
        <v>0</v>
      </c>
    </row>
    <row r="242" spans="1:26" x14ac:dyDescent="0.35">
      <c r="A242"/>
      <c r="D242" s="67"/>
      <c r="E242" s="67" t="s">
        <v>224</v>
      </c>
      <c r="F242" s="257" t="s">
        <v>214</v>
      </c>
      <c r="G242" s="234">
        <f t="shared" ref="G242:V242" si="142">G155/G215-1</f>
        <v>-6.2622580981375187E-4</v>
      </c>
      <c r="H242" s="234">
        <f t="shared" si="142"/>
        <v>0</v>
      </c>
      <c r="I242" s="234">
        <f t="shared" si="142"/>
        <v>-3.2861305452950296E-2</v>
      </c>
      <c r="J242" s="234">
        <f t="shared" si="142"/>
        <v>-8.811659918664061E-3</v>
      </c>
      <c r="K242" s="234">
        <f t="shared" si="142"/>
        <v>-6.3200737038504595E-4</v>
      </c>
      <c r="L242" s="234">
        <f t="shared" si="142"/>
        <v>0</v>
      </c>
      <c r="M242" s="234">
        <f t="shared" si="142"/>
        <v>-3.3445749982118578E-2</v>
      </c>
      <c r="N242" s="234">
        <f t="shared" si="142"/>
        <v>-8.7521988288633557E-3</v>
      </c>
      <c r="O242" s="234">
        <f t="shared" si="142"/>
        <v>-6.1058741873731837E-4</v>
      </c>
      <c r="P242" s="234">
        <f t="shared" si="142"/>
        <v>0</v>
      </c>
      <c r="Q242" s="234">
        <f t="shared" si="142"/>
        <v>-3.2379275311150812E-2</v>
      </c>
      <c r="R242" s="234">
        <f t="shared" si="142"/>
        <v>-8.1330585145014123E-3</v>
      </c>
      <c r="S242" s="234">
        <f t="shared" si="142"/>
        <v>-6.1809124357281586E-4</v>
      </c>
      <c r="T242" s="234">
        <f t="shared" si="142"/>
        <v>0</v>
      </c>
      <c r="U242" s="234">
        <f t="shared" si="142"/>
        <v>-3.2656424938940831E-2</v>
      </c>
      <c r="V242" s="234">
        <f t="shared" si="142"/>
        <v>-8.2126627936176533E-3</v>
      </c>
      <c r="W242" s="234">
        <f t="shared" ref="W242:Z242" si="143">W155/W215-1</f>
        <v>0</v>
      </c>
      <c r="X242" s="234">
        <f t="shared" si="143"/>
        <v>0</v>
      </c>
      <c r="Y242" s="234">
        <f t="shared" si="143"/>
        <v>0</v>
      </c>
      <c r="Z242" s="234">
        <f t="shared" si="143"/>
        <v>0</v>
      </c>
    </row>
    <row r="243" spans="1:26" x14ac:dyDescent="0.35">
      <c r="A243"/>
    </row>
    <row r="244" spans="1:26" x14ac:dyDescent="0.35">
      <c r="A244"/>
    </row>
    <row r="245" spans="1:26" x14ac:dyDescent="0.35">
      <c r="A245"/>
    </row>
    <row r="246" spans="1:26" x14ac:dyDescent="0.35">
      <c r="A246"/>
    </row>
    <row r="247" spans="1:26" x14ac:dyDescent="0.35">
      <c r="A247"/>
    </row>
    <row r="248" spans="1:26" x14ac:dyDescent="0.35">
      <c r="A248"/>
    </row>
    <row r="249" spans="1:26" x14ac:dyDescent="0.35">
      <c r="A249"/>
    </row>
    <row r="250" spans="1:26" x14ac:dyDescent="0.35">
      <c r="A250"/>
    </row>
    <row r="251" spans="1:26" x14ac:dyDescent="0.35">
      <c r="A251"/>
    </row>
    <row r="252" spans="1:26" x14ac:dyDescent="0.35">
      <c r="A252"/>
    </row>
    <row r="253" spans="1:26" x14ac:dyDescent="0.35">
      <c r="A253"/>
    </row>
    <row r="254" spans="1:26" x14ac:dyDescent="0.35">
      <c r="A254"/>
    </row>
    <row r="255" spans="1:26" x14ac:dyDescent="0.35">
      <c r="A255"/>
    </row>
    <row r="256" spans="1:26" x14ac:dyDescent="0.35">
      <c r="A256"/>
    </row>
    <row r="257" spans="1:1" x14ac:dyDescent="0.35">
      <c r="A257"/>
    </row>
    <row r="258" spans="1:1" x14ac:dyDescent="0.35">
      <c r="A258"/>
    </row>
    <row r="259" spans="1:1" x14ac:dyDescent="0.35">
      <c r="A259"/>
    </row>
    <row r="260" spans="1:1" x14ac:dyDescent="0.35">
      <c r="A260"/>
    </row>
    <row r="261" spans="1:1" x14ac:dyDescent="0.35">
      <c r="A261"/>
    </row>
    <row r="262" spans="1:1" x14ac:dyDescent="0.35">
      <c r="A262"/>
    </row>
    <row r="263" spans="1:1" x14ac:dyDescent="0.35">
      <c r="A263"/>
    </row>
    <row r="264" spans="1:1" x14ac:dyDescent="0.35">
      <c r="A264"/>
    </row>
    <row r="265" spans="1:1" x14ac:dyDescent="0.35">
      <c r="A265"/>
    </row>
    <row r="266" spans="1:1" x14ac:dyDescent="0.35">
      <c r="A266"/>
    </row>
    <row r="267" spans="1:1" x14ac:dyDescent="0.35">
      <c r="A267"/>
    </row>
    <row r="268" spans="1:1" x14ac:dyDescent="0.35">
      <c r="A268"/>
    </row>
    <row r="269" spans="1:1" x14ac:dyDescent="0.35">
      <c r="A269"/>
    </row>
    <row r="270" spans="1:1" x14ac:dyDescent="0.35">
      <c r="A270"/>
    </row>
    <row r="271" spans="1:1" x14ac:dyDescent="0.35">
      <c r="A271"/>
    </row>
    <row r="272" spans="1:1" x14ac:dyDescent="0.35">
      <c r="A272"/>
    </row>
    <row r="273" spans="1:1" x14ac:dyDescent="0.35">
      <c r="A273"/>
    </row>
    <row r="274" spans="1:1" x14ac:dyDescent="0.35">
      <c r="A274"/>
    </row>
    <row r="275" spans="1:1" x14ac:dyDescent="0.35">
      <c r="A275"/>
    </row>
    <row r="276" spans="1:1" x14ac:dyDescent="0.35">
      <c r="A276"/>
    </row>
    <row r="277" spans="1:1" x14ac:dyDescent="0.35">
      <c r="A277"/>
    </row>
    <row r="278" spans="1:1" x14ac:dyDescent="0.35">
      <c r="A278"/>
    </row>
    <row r="279" spans="1:1" x14ac:dyDescent="0.35">
      <c r="A279"/>
    </row>
    <row r="280" spans="1:1" x14ac:dyDescent="0.35">
      <c r="A280"/>
    </row>
    <row r="281" spans="1:1" x14ac:dyDescent="0.35">
      <c r="A281"/>
    </row>
    <row r="282" spans="1:1" x14ac:dyDescent="0.35">
      <c r="A282"/>
    </row>
    <row r="283" spans="1:1" x14ac:dyDescent="0.35">
      <c r="A283"/>
    </row>
    <row r="284" spans="1:1" x14ac:dyDescent="0.35">
      <c r="A284"/>
    </row>
    <row r="285" spans="1:1" x14ac:dyDescent="0.35">
      <c r="A285"/>
    </row>
    <row r="286" spans="1:1" x14ac:dyDescent="0.35">
      <c r="A286"/>
    </row>
    <row r="287" spans="1:1" x14ac:dyDescent="0.35">
      <c r="A287"/>
    </row>
    <row r="288" spans="1:1" x14ac:dyDescent="0.35">
      <c r="A288"/>
    </row>
    <row r="289" spans="1:1" x14ac:dyDescent="0.35">
      <c r="A289"/>
    </row>
    <row r="290" spans="1:1" x14ac:dyDescent="0.35">
      <c r="A290"/>
    </row>
    <row r="291" spans="1:1" x14ac:dyDescent="0.35">
      <c r="A291"/>
    </row>
    <row r="292" spans="1:1" x14ac:dyDescent="0.35">
      <c r="A292"/>
    </row>
    <row r="293" spans="1:1" x14ac:dyDescent="0.35">
      <c r="A293"/>
    </row>
    <row r="294" spans="1:1" x14ac:dyDescent="0.35">
      <c r="A294"/>
    </row>
    <row r="295" spans="1:1" x14ac:dyDescent="0.35">
      <c r="A295"/>
    </row>
    <row r="296" spans="1:1" x14ac:dyDescent="0.35">
      <c r="A296"/>
    </row>
    <row r="297" spans="1:1" x14ac:dyDescent="0.35">
      <c r="A297"/>
    </row>
    <row r="298" spans="1:1" x14ac:dyDescent="0.35">
      <c r="A298"/>
    </row>
    <row r="299" spans="1:1" x14ac:dyDescent="0.35">
      <c r="A299"/>
    </row>
    <row r="300" spans="1:1" x14ac:dyDescent="0.35">
      <c r="A300"/>
    </row>
    <row r="301" spans="1:1" x14ac:dyDescent="0.35">
      <c r="A301"/>
    </row>
    <row r="302" spans="1:1" x14ac:dyDescent="0.35">
      <c r="A302"/>
    </row>
    <row r="303" spans="1:1" x14ac:dyDescent="0.35">
      <c r="A303"/>
    </row>
    <row r="304" spans="1:1" x14ac:dyDescent="0.35">
      <c r="A304"/>
    </row>
    <row r="305" spans="1:1" x14ac:dyDescent="0.35">
      <c r="A305"/>
    </row>
    <row r="306" spans="1:1" x14ac:dyDescent="0.35">
      <c r="A306"/>
    </row>
    <row r="307" spans="1:1" x14ac:dyDescent="0.35">
      <c r="A307"/>
    </row>
    <row r="308" spans="1:1" x14ac:dyDescent="0.35">
      <c r="A308"/>
    </row>
    <row r="309" spans="1:1" x14ac:dyDescent="0.35">
      <c r="A309"/>
    </row>
    <row r="310" spans="1:1" x14ac:dyDescent="0.35">
      <c r="A310"/>
    </row>
    <row r="311" spans="1:1" x14ac:dyDescent="0.35">
      <c r="A311"/>
    </row>
    <row r="312" spans="1:1" x14ac:dyDescent="0.35">
      <c r="A312"/>
    </row>
    <row r="313" spans="1:1" x14ac:dyDescent="0.35">
      <c r="A313"/>
    </row>
    <row r="314" spans="1:1" x14ac:dyDescent="0.35">
      <c r="A314"/>
    </row>
    <row r="315" spans="1:1" x14ac:dyDescent="0.35">
      <c r="A315"/>
    </row>
    <row r="316" spans="1:1" x14ac:dyDescent="0.35">
      <c r="A316"/>
    </row>
    <row r="317" spans="1:1" x14ac:dyDescent="0.35">
      <c r="A317"/>
    </row>
    <row r="318" spans="1:1" x14ac:dyDescent="0.35">
      <c r="A318"/>
    </row>
    <row r="319" spans="1:1" x14ac:dyDescent="0.35">
      <c r="A319"/>
    </row>
    <row r="320" spans="1:1" x14ac:dyDescent="0.35">
      <c r="A320"/>
    </row>
    <row r="321" spans="1:1" x14ac:dyDescent="0.35">
      <c r="A321"/>
    </row>
    <row r="322" spans="1:1" x14ac:dyDescent="0.35">
      <c r="A322"/>
    </row>
    <row r="323" spans="1:1" x14ac:dyDescent="0.35">
      <c r="A323"/>
    </row>
    <row r="324" spans="1:1" x14ac:dyDescent="0.35">
      <c r="A324"/>
    </row>
    <row r="325" spans="1:1" x14ac:dyDescent="0.35">
      <c r="A325"/>
    </row>
    <row r="326" spans="1:1" x14ac:dyDescent="0.35">
      <c r="A326"/>
    </row>
    <row r="327" spans="1:1" x14ac:dyDescent="0.35">
      <c r="A327"/>
    </row>
    <row r="328" spans="1:1" x14ac:dyDescent="0.35">
      <c r="A328"/>
    </row>
    <row r="329" spans="1:1" x14ac:dyDescent="0.35">
      <c r="A329"/>
    </row>
    <row r="330" spans="1:1" x14ac:dyDescent="0.35">
      <c r="A330"/>
    </row>
    <row r="331" spans="1:1" x14ac:dyDescent="0.35">
      <c r="A331"/>
    </row>
    <row r="332" spans="1:1" x14ac:dyDescent="0.35">
      <c r="A332"/>
    </row>
    <row r="333" spans="1:1" x14ac:dyDescent="0.35">
      <c r="A333"/>
    </row>
    <row r="334" spans="1:1" x14ac:dyDescent="0.35">
      <c r="A334"/>
    </row>
    <row r="335" spans="1:1" x14ac:dyDescent="0.35">
      <c r="A335"/>
    </row>
    <row r="336" spans="1:1" x14ac:dyDescent="0.35">
      <c r="A336"/>
    </row>
    <row r="337" spans="1:1" x14ac:dyDescent="0.35">
      <c r="A337"/>
    </row>
    <row r="338" spans="1:1" x14ac:dyDescent="0.35">
      <c r="A338"/>
    </row>
    <row r="339" spans="1:1" x14ac:dyDescent="0.35">
      <c r="A339"/>
    </row>
    <row r="340" spans="1:1" x14ac:dyDescent="0.35">
      <c r="A340"/>
    </row>
    <row r="341" spans="1:1" x14ac:dyDescent="0.35">
      <c r="A341"/>
    </row>
    <row r="342" spans="1:1" x14ac:dyDescent="0.35">
      <c r="A342"/>
    </row>
    <row r="343" spans="1:1" x14ac:dyDescent="0.35">
      <c r="A343"/>
    </row>
    <row r="344" spans="1:1" x14ac:dyDescent="0.35">
      <c r="A344"/>
    </row>
    <row r="345" spans="1:1" x14ac:dyDescent="0.35">
      <c r="A345"/>
    </row>
    <row r="346" spans="1:1" x14ac:dyDescent="0.35">
      <c r="A346"/>
    </row>
    <row r="347" spans="1:1" x14ac:dyDescent="0.35">
      <c r="A347"/>
    </row>
    <row r="348" spans="1:1" x14ac:dyDescent="0.35">
      <c r="A348"/>
    </row>
    <row r="349" spans="1:1" x14ac:dyDescent="0.35">
      <c r="A349"/>
    </row>
    <row r="350" spans="1:1" x14ac:dyDescent="0.35">
      <c r="A350"/>
    </row>
    <row r="351" spans="1:1" x14ac:dyDescent="0.35">
      <c r="A351"/>
    </row>
    <row r="352" spans="1:1" x14ac:dyDescent="0.35">
      <c r="A352"/>
    </row>
    <row r="353" spans="1:1" x14ac:dyDescent="0.35">
      <c r="A353"/>
    </row>
    <row r="354" spans="1:1" x14ac:dyDescent="0.35">
      <c r="A354"/>
    </row>
    <row r="355" spans="1:1" x14ac:dyDescent="0.35">
      <c r="A355"/>
    </row>
    <row r="356" spans="1:1" x14ac:dyDescent="0.35">
      <c r="A356"/>
    </row>
    <row r="357" spans="1:1" x14ac:dyDescent="0.35">
      <c r="A357"/>
    </row>
    <row r="358" spans="1:1" x14ac:dyDescent="0.35">
      <c r="A358"/>
    </row>
    <row r="359" spans="1:1" x14ac:dyDescent="0.35">
      <c r="A359"/>
    </row>
    <row r="360" spans="1:1" x14ac:dyDescent="0.35">
      <c r="A360"/>
    </row>
    <row r="361" spans="1:1" x14ac:dyDescent="0.35">
      <c r="A361"/>
    </row>
    <row r="362" spans="1:1" x14ac:dyDescent="0.35">
      <c r="A362"/>
    </row>
    <row r="363" spans="1:1" x14ac:dyDescent="0.35">
      <c r="A363"/>
    </row>
    <row r="364" spans="1:1" x14ac:dyDescent="0.35">
      <c r="A364"/>
    </row>
    <row r="365" spans="1:1" x14ac:dyDescent="0.35">
      <c r="A365"/>
    </row>
    <row r="366" spans="1:1" x14ac:dyDescent="0.35">
      <c r="A366"/>
    </row>
    <row r="367" spans="1:1" x14ac:dyDescent="0.35">
      <c r="A367"/>
    </row>
    <row r="368" spans="1:1" x14ac:dyDescent="0.35">
      <c r="A368"/>
    </row>
    <row r="369" spans="1:1" x14ac:dyDescent="0.35">
      <c r="A369"/>
    </row>
    <row r="370" spans="1:1" x14ac:dyDescent="0.35">
      <c r="A370"/>
    </row>
    <row r="371" spans="1:1" x14ac:dyDescent="0.35">
      <c r="A371"/>
    </row>
    <row r="372" spans="1:1" x14ac:dyDescent="0.35">
      <c r="A372"/>
    </row>
    <row r="373" spans="1:1" x14ac:dyDescent="0.35">
      <c r="A373"/>
    </row>
    <row r="374" spans="1:1" x14ac:dyDescent="0.35">
      <c r="A374"/>
    </row>
    <row r="375" spans="1:1" x14ac:dyDescent="0.35">
      <c r="A375"/>
    </row>
    <row r="376" spans="1:1" x14ac:dyDescent="0.35">
      <c r="A376"/>
    </row>
    <row r="377" spans="1:1" x14ac:dyDescent="0.35">
      <c r="A377"/>
    </row>
    <row r="378" spans="1:1" x14ac:dyDescent="0.35">
      <c r="A378"/>
    </row>
    <row r="379" spans="1:1" x14ac:dyDescent="0.35">
      <c r="A379"/>
    </row>
    <row r="380" spans="1:1" x14ac:dyDescent="0.35">
      <c r="A380"/>
    </row>
    <row r="381" spans="1:1" x14ac:dyDescent="0.35">
      <c r="A381"/>
    </row>
    <row r="382" spans="1:1" x14ac:dyDescent="0.35">
      <c r="A382"/>
    </row>
    <row r="383" spans="1:1" x14ac:dyDescent="0.35">
      <c r="A383"/>
    </row>
    <row r="384" spans="1:1" x14ac:dyDescent="0.35">
      <c r="A384"/>
    </row>
    <row r="385" spans="1:1" x14ac:dyDescent="0.35">
      <c r="A385"/>
    </row>
    <row r="386" spans="1:1" x14ac:dyDescent="0.35">
      <c r="A386"/>
    </row>
    <row r="387" spans="1:1" x14ac:dyDescent="0.35">
      <c r="A387"/>
    </row>
    <row r="388" spans="1:1" x14ac:dyDescent="0.35">
      <c r="A388"/>
    </row>
    <row r="389" spans="1:1" x14ac:dyDescent="0.35">
      <c r="A389"/>
    </row>
    <row r="390" spans="1:1" x14ac:dyDescent="0.35">
      <c r="A390"/>
    </row>
    <row r="391" spans="1:1" x14ac:dyDescent="0.35">
      <c r="A391"/>
    </row>
    <row r="392" spans="1:1" x14ac:dyDescent="0.35">
      <c r="A392"/>
    </row>
    <row r="393" spans="1:1" x14ac:dyDescent="0.35">
      <c r="A393"/>
    </row>
    <row r="394" spans="1:1" x14ac:dyDescent="0.35">
      <c r="A394"/>
    </row>
    <row r="395" spans="1:1" x14ac:dyDescent="0.35">
      <c r="A395"/>
    </row>
    <row r="396" spans="1:1" x14ac:dyDescent="0.35">
      <c r="A396"/>
    </row>
    <row r="397" spans="1:1" x14ac:dyDescent="0.35">
      <c r="A397"/>
    </row>
    <row r="398" spans="1:1" x14ac:dyDescent="0.35">
      <c r="A398"/>
    </row>
    <row r="399" spans="1:1" x14ac:dyDescent="0.35">
      <c r="A399"/>
    </row>
    <row r="400" spans="1:1" x14ac:dyDescent="0.35">
      <c r="A400"/>
    </row>
    <row r="401" spans="1:1" x14ac:dyDescent="0.35">
      <c r="A401"/>
    </row>
    <row r="402" spans="1:1" x14ac:dyDescent="0.35">
      <c r="A402"/>
    </row>
    <row r="403" spans="1:1" x14ac:dyDescent="0.35">
      <c r="A403"/>
    </row>
    <row r="404" spans="1:1" x14ac:dyDescent="0.35">
      <c r="A404"/>
    </row>
    <row r="405" spans="1:1" x14ac:dyDescent="0.35">
      <c r="A405"/>
    </row>
    <row r="406" spans="1:1" x14ac:dyDescent="0.35">
      <c r="A406"/>
    </row>
    <row r="407" spans="1:1" x14ac:dyDescent="0.35">
      <c r="A407"/>
    </row>
    <row r="408" spans="1:1" x14ac:dyDescent="0.35">
      <c r="A408"/>
    </row>
    <row r="409" spans="1:1" x14ac:dyDescent="0.35">
      <c r="A409"/>
    </row>
    <row r="410" spans="1:1" x14ac:dyDescent="0.35">
      <c r="A410"/>
    </row>
    <row r="411" spans="1:1" x14ac:dyDescent="0.35">
      <c r="A411"/>
    </row>
    <row r="412" spans="1:1" x14ac:dyDescent="0.35">
      <c r="A412"/>
    </row>
    <row r="413" spans="1:1" x14ac:dyDescent="0.35">
      <c r="A413"/>
    </row>
    <row r="414" spans="1:1" x14ac:dyDescent="0.35">
      <c r="A414"/>
    </row>
    <row r="415" spans="1:1" x14ac:dyDescent="0.35">
      <c r="A415"/>
    </row>
    <row r="416" spans="1:1" x14ac:dyDescent="0.35">
      <c r="A416"/>
    </row>
    <row r="417" spans="1:1" x14ac:dyDescent="0.35">
      <c r="A417"/>
    </row>
    <row r="418" spans="1:1" x14ac:dyDescent="0.35">
      <c r="A418"/>
    </row>
    <row r="419" spans="1:1" x14ac:dyDescent="0.35">
      <c r="A419"/>
    </row>
    <row r="420" spans="1:1" x14ac:dyDescent="0.35">
      <c r="A420"/>
    </row>
    <row r="421" spans="1:1" x14ac:dyDescent="0.35">
      <c r="A421"/>
    </row>
    <row r="422" spans="1:1" x14ac:dyDescent="0.35">
      <c r="A422"/>
    </row>
    <row r="423" spans="1:1" x14ac:dyDescent="0.35">
      <c r="A423"/>
    </row>
    <row r="424" spans="1:1" x14ac:dyDescent="0.35">
      <c r="A424"/>
    </row>
    <row r="425" spans="1:1" x14ac:dyDescent="0.35">
      <c r="A425"/>
    </row>
    <row r="426" spans="1:1" x14ac:dyDescent="0.35">
      <c r="A426"/>
    </row>
    <row r="427" spans="1:1" x14ac:dyDescent="0.35">
      <c r="A427"/>
    </row>
    <row r="428" spans="1:1" x14ac:dyDescent="0.35">
      <c r="A428"/>
    </row>
    <row r="429" spans="1:1" x14ac:dyDescent="0.35">
      <c r="A429"/>
    </row>
    <row r="430" spans="1:1" x14ac:dyDescent="0.35">
      <c r="A430"/>
    </row>
    <row r="431" spans="1:1" x14ac:dyDescent="0.35">
      <c r="A431"/>
    </row>
    <row r="432" spans="1:1" x14ac:dyDescent="0.35">
      <c r="A432"/>
    </row>
    <row r="433" spans="1:1" x14ac:dyDescent="0.35">
      <c r="A433"/>
    </row>
    <row r="434" spans="1:1" x14ac:dyDescent="0.35">
      <c r="A434"/>
    </row>
    <row r="435" spans="1:1" x14ac:dyDescent="0.35">
      <c r="A435"/>
    </row>
    <row r="436" spans="1:1" x14ac:dyDescent="0.35">
      <c r="A436"/>
    </row>
    <row r="437" spans="1:1" x14ac:dyDescent="0.35">
      <c r="A437"/>
    </row>
    <row r="438" spans="1:1" x14ac:dyDescent="0.35">
      <c r="A438"/>
    </row>
    <row r="439" spans="1:1" x14ac:dyDescent="0.35">
      <c r="A439"/>
    </row>
    <row r="440" spans="1:1" x14ac:dyDescent="0.35">
      <c r="A440"/>
    </row>
    <row r="441" spans="1:1" x14ac:dyDescent="0.35">
      <c r="A441"/>
    </row>
    <row r="442" spans="1:1" x14ac:dyDescent="0.35">
      <c r="A442"/>
    </row>
    <row r="443" spans="1:1" x14ac:dyDescent="0.35">
      <c r="A443"/>
    </row>
    <row r="444" spans="1:1" x14ac:dyDescent="0.35">
      <c r="A444"/>
    </row>
    <row r="445" spans="1:1" x14ac:dyDescent="0.35">
      <c r="A445"/>
    </row>
    <row r="446" spans="1:1" x14ac:dyDescent="0.35">
      <c r="A446"/>
    </row>
    <row r="447" spans="1:1" x14ac:dyDescent="0.35">
      <c r="A447"/>
    </row>
    <row r="448" spans="1:1" x14ac:dyDescent="0.35">
      <c r="A448"/>
    </row>
    <row r="449" spans="1:1" x14ac:dyDescent="0.35">
      <c r="A449"/>
    </row>
    <row r="450" spans="1:1" x14ac:dyDescent="0.35">
      <c r="A450"/>
    </row>
    <row r="451" spans="1:1" x14ac:dyDescent="0.35">
      <c r="A451"/>
    </row>
    <row r="452" spans="1:1" x14ac:dyDescent="0.35">
      <c r="A452"/>
    </row>
    <row r="453" spans="1:1" x14ac:dyDescent="0.35">
      <c r="A453"/>
    </row>
    <row r="454" spans="1:1" x14ac:dyDescent="0.35">
      <c r="A454"/>
    </row>
    <row r="455" spans="1:1" x14ac:dyDescent="0.35">
      <c r="A455"/>
    </row>
    <row r="456" spans="1:1" x14ac:dyDescent="0.35">
      <c r="A456"/>
    </row>
    <row r="457" spans="1:1" x14ac:dyDescent="0.35">
      <c r="A457"/>
    </row>
    <row r="458" spans="1:1" x14ac:dyDescent="0.35">
      <c r="A458"/>
    </row>
    <row r="459" spans="1:1" x14ac:dyDescent="0.35">
      <c r="A459"/>
    </row>
    <row r="460" spans="1:1" x14ac:dyDescent="0.35">
      <c r="A460"/>
    </row>
    <row r="461" spans="1:1" x14ac:dyDescent="0.35">
      <c r="A461"/>
    </row>
    <row r="462" spans="1:1" x14ac:dyDescent="0.35">
      <c r="A462"/>
    </row>
    <row r="463" spans="1:1" x14ac:dyDescent="0.35">
      <c r="A463"/>
    </row>
    <row r="464" spans="1:1" x14ac:dyDescent="0.35">
      <c r="A464"/>
    </row>
    <row r="465" spans="1:1" x14ac:dyDescent="0.35">
      <c r="A465"/>
    </row>
    <row r="466" spans="1:1" x14ac:dyDescent="0.35">
      <c r="A466"/>
    </row>
    <row r="467" spans="1:1" x14ac:dyDescent="0.35">
      <c r="A467"/>
    </row>
    <row r="468" spans="1:1" x14ac:dyDescent="0.35">
      <c r="A468"/>
    </row>
    <row r="469" spans="1:1" x14ac:dyDescent="0.35">
      <c r="A469"/>
    </row>
    <row r="470" spans="1:1" x14ac:dyDescent="0.35">
      <c r="A470"/>
    </row>
    <row r="471" spans="1:1" x14ac:dyDescent="0.35">
      <c r="A471"/>
    </row>
    <row r="472" spans="1:1" x14ac:dyDescent="0.35">
      <c r="A472"/>
    </row>
    <row r="473" spans="1:1" x14ac:dyDescent="0.35">
      <c r="A473"/>
    </row>
    <row r="474" spans="1:1" x14ac:dyDescent="0.35">
      <c r="A474"/>
    </row>
    <row r="475" spans="1:1" x14ac:dyDescent="0.35">
      <c r="A475"/>
    </row>
    <row r="476" spans="1:1" x14ac:dyDescent="0.35">
      <c r="A476"/>
    </row>
    <row r="477" spans="1:1" x14ac:dyDescent="0.35">
      <c r="A477"/>
    </row>
    <row r="478" spans="1:1" x14ac:dyDescent="0.35">
      <c r="A478"/>
    </row>
    <row r="479" spans="1:1" x14ac:dyDescent="0.35">
      <c r="A479"/>
    </row>
    <row r="480" spans="1:1" x14ac:dyDescent="0.35">
      <c r="A480"/>
    </row>
    <row r="481" spans="1:1" x14ac:dyDescent="0.35">
      <c r="A481"/>
    </row>
    <row r="482" spans="1:1" x14ac:dyDescent="0.35">
      <c r="A482"/>
    </row>
    <row r="483" spans="1:1" x14ac:dyDescent="0.35">
      <c r="A483"/>
    </row>
    <row r="484" spans="1:1" x14ac:dyDescent="0.35">
      <c r="A484"/>
    </row>
    <row r="485" spans="1:1" x14ac:dyDescent="0.35">
      <c r="A485"/>
    </row>
    <row r="486" spans="1:1" x14ac:dyDescent="0.35">
      <c r="A486"/>
    </row>
    <row r="487" spans="1:1" x14ac:dyDescent="0.35">
      <c r="A487"/>
    </row>
    <row r="488" spans="1:1" x14ac:dyDescent="0.35">
      <c r="A488"/>
    </row>
    <row r="489" spans="1:1" x14ac:dyDescent="0.35">
      <c r="A489"/>
    </row>
    <row r="490" spans="1:1" x14ac:dyDescent="0.35">
      <c r="A490"/>
    </row>
    <row r="491" spans="1:1" x14ac:dyDescent="0.35">
      <c r="A491"/>
    </row>
    <row r="492" spans="1:1" x14ac:dyDescent="0.35">
      <c r="A492"/>
    </row>
    <row r="493" spans="1:1" x14ac:dyDescent="0.35">
      <c r="A493"/>
    </row>
    <row r="494" spans="1:1" x14ac:dyDescent="0.35">
      <c r="A494"/>
    </row>
    <row r="495" spans="1:1" x14ac:dyDescent="0.35">
      <c r="A495"/>
    </row>
    <row r="496" spans="1:1" x14ac:dyDescent="0.35">
      <c r="A496"/>
    </row>
    <row r="497" spans="1:1" x14ac:dyDescent="0.35">
      <c r="A497"/>
    </row>
    <row r="498" spans="1:1" x14ac:dyDescent="0.35">
      <c r="A498"/>
    </row>
    <row r="499" spans="1:1" x14ac:dyDescent="0.35">
      <c r="A499"/>
    </row>
    <row r="500" spans="1:1" x14ac:dyDescent="0.35">
      <c r="A500"/>
    </row>
    <row r="501" spans="1:1" x14ac:dyDescent="0.35">
      <c r="A501"/>
    </row>
    <row r="502" spans="1:1" x14ac:dyDescent="0.35">
      <c r="A502"/>
    </row>
    <row r="503" spans="1:1" x14ac:dyDescent="0.35">
      <c r="A503"/>
    </row>
    <row r="504" spans="1:1" x14ac:dyDescent="0.35">
      <c r="A504"/>
    </row>
    <row r="505" spans="1:1" x14ac:dyDescent="0.35">
      <c r="A505"/>
    </row>
    <row r="506" spans="1:1" x14ac:dyDescent="0.35">
      <c r="A506"/>
    </row>
    <row r="507" spans="1:1" x14ac:dyDescent="0.35">
      <c r="A507"/>
    </row>
    <row r="508" spans="1:1" x14ac:dyDescent="0.35">
      <c r="A508"/>
    </row>
    <row r="509" spans="1:1" x14ac:dyDescent="0.35">
      <c r="A509"/>
    </row>
    <row r="510" spans="1:1" x14ac:dyDescent="0.35">
      <c r="A510"/>
    </row>
    <row r="511" spans="1:1" x14ac:dyDescent="0.35">
      <c r="A511"/>
    </row>
    <row r="512" spans="1:1" x14ac:dyDescent="0.35">
      <c r="A512"/>
    </row>
    <row r="513" spans="1:1" x14ac:dyDescent="0.35">
      <c r="A513"/>
    </row>
    <row r="514" spans="1:1" x14ac:dyDescent="0.35">
      <c r="A514"/>
    </row>
    <row r="515" spans="1:1" x14ac:dyDescent="0.35">
      <c r="A515"/>
    </row>
    <row r="516" spans="1:1" x14ac:dyDescent="0.35">
      <c r="A516"/>
    </row>
    <row r="517" spans="1:1" x14ac:dyDescent="0.35">
      <c r="A517"/>
    </row>
    <row r="518" spans="1:1" x14ac:dyDescent="0.35">
      <c r="A518"/>
    </row>
    <row r="519" spans="1:1" x14ac:dyDescent="0.35">
      <c r="A519"/>
    </row>
    <row r="520" spans="1:1" x14ac:dyDescent="0.35">
      <c r="A520"/>
    </row>
    <row r="521" spans="1:1" x14ac:dyDescent="0.35">
      <c r="A521"/>
    </row>
    <row r="522" spans="1:1" x14ac:dyDescent="0.35">
      <c r="A522"/>
    </row>
    <row r="523" spans="1:1" x14ac:dyDescent="0.35">
      <c r="A523"/>
    </row>
    <row r="524" spans="1:1" x14ac:dyDescent="0.35">
      <c r="A524"/>
    </row>
    <row r="525" spans="1:1" x14ac:dyDescent="0.35">
      <c r="A525"/>
    </row>
    <row r="526" spans="1:1" x14ac:dyDescent="0.35">
      <c r="A526"/>
    </row>
    <row r="527" spans="1:1" x14ac:dyDescent="0.35">
      <c r="A527"/>
    </row>
    <row r="528" spans="1:1" x14ac:dyDescent="0.35">
      <c r="A528"/>
    </row>
    <row r="529" spans="1:1" x14ac:dyDescent="0.35">
      <c r="A529"/>
    </row>
    <row r="530" spans="1:1" x14ac:dyDescent="0.35">
      <c r="A530"/>
    </row>
    <row r="531" spans="1:1" x14ac:dyDescent="0.35">
      <c r="A531"/>
    </row>
    <row r="532" spans="1:1" x14ac:dyDescent="0.35">
      <c r="A532"/>
    </row>
    <row r="533" spans="1:1" x14ac:dyDescent="0.35">
      <c r="A533"/>
    </row>
    <row r="534" spans="1:1" x14ac:dyDescent="0.35">
      <c r="A534"/>
    </row>
    <row r="535" spans="1:1" x14ac:dyDescent="0.35">
      <c r="A535"/>
    </row>
    <row r="536" spans="1:1" x14ac:dyDescent="0.35">
      <c r="A536"/>
    </row>
    <row r="537" spans="1:1" x14ac:dyDescent="0.35">
      <c r="A537"/>
    </row>
    <row r="538" spans="1:1" x14ac:dyDescent="0.35">
      <c r="A538"/>
    </row>
    <row r="539" spans="1:1" x14ac:dyDescent="0.35">
      <c r="A539"/>
    </row>
    <row r="540" spans="1:1" x14ac:dyDescent="0.35">
      <c r="A540"/>
    </row>
    <row r="541" spans="1:1" x14ac:dyDescent="0.35">
      <c r="A541"/>
    </row>
    <row r="542" spans="1:1" x14ac:dyDescent="0.35">
      <c r="A542"/>
    </row>
    <row r="543" spans="1:1" x14ac:dyDescent="0.35">
      <c r="A543"/>
    </row>
    <row r="544" spans="1:1" x14ac:dyDescent="0.35">
      <c r="A544"/>
    </row>
    <row r="545" spans="1:1" x14ac:dyDescent="0.35">
      <c r="A545"/>
    </row>
    <row r="546" spans="1:1" x14ac:dyDescent="0.35">
      <c r="A546"/>
    </row>
    <row r="547" spans="1:1" x14ac:dyDescent="0.35">
      <c r="A547"/>
    </row>
    <row r="548" spans="1:1" x14ac:dyDescent="0.35">
      <c r="A548"/>
    </row>
    <row r="549" spans="1:1" x14ac:dyDescent="0.35">
      <c r="A549"/>
    </row>
    <row r="550" spans="1:1" x14ac:dyDescent="0.35">
      <c r="A550"/>
    </row>
    <row r="551" spans="1:1" x14ac:dyDescent="0.35">
      <c r="A551"/>
    </row>
    <row r="552" spans="1:1" x14ac:dyDescent="0.35">
      <c r="A552"/>
    </row>
    <row r="553" spans="1:1" x14ac:dyDescent="0.35">
      <c r="A553"/>
    </row>
    <row r="554" spans="1:1" x14ac:dyDescent="0.35">
      <c r="A554"/>
    </row>
    <row r="555" spans="1:1" x14ac:dyDescent="0.35">
      <c r="A555"/>
    </row>
    <row r="556" spans="1:1" x14ac:dyDescent="0.35">
      <c r="A556"/>
    </row>
    <row r="557" spans="1:1" x14ac:dyDescent="0.35">
      <c r="A557"/>
    </row>
    <row r="558" spans="1:1" x14ac:dyDescent="0.35">
      <c r="A558"/>
    </row>
    <row r="559" spans="1:1" x14ac:dyDescent="0.35">
      <c r="A559"/>
    </row>
    <row r="560" spans="1:1" x14ac:dyDescent="0.35">
      <c r="A560"/>
    </row>
    <row r="561" spans="1:1" x14ac:dyDescent="0.35">
      <c r="A561"/>
    </row>
    <row r="562" spans="1:1" x14ac:dyDescent="0.35">
      <c r="A562"/>
    </row>
    <row r="563" spans="1:1" x14ac:dyDescent="0.35">
      <c r="A563"/>
    </row>
    <row r="564" spans="1:1" x14ac:dyDescent="0.35">
      <c r="A564"/>
    </row>
    <row r="565" spans="1:1" x14ac:dyDescent="0.35">
      <c r="A565"/>
    </row>
    <row r="566" spans="1:1" x14ac:dyDescent="0.35">
      <c r="A566"/>
    </row>
    <row r="567" spans="1:1" x14ac:dyDescent="0.35">
      <c r="A567"/>
    </row>
    <row r="568" spans="1:1" x14ac:dyDescent="0.35">
      <c r="A568"/>
    </row>
    <row r="569" spans="1:1" x14ac:dyDescent="0.35">
      <c r="A569"/>
    </row>
    <row r="570" spans="1:1" x14ac:dyDescent="0.35">
      <c r="A570"/>
    </row>
    <row r="571" spans="1:1" x14ac:dyDescent="0.35">
      <c r="A571"/>
    </row>
    <row r="572" spans="1:1" x14ac:dyDescent="0.35">
      <c r="A572"/>
    </row>
    <row r="573" spans="1:1" x14ac:dyDescent="0.35">
      <c r="A573"/>
    </row>
    <row r="574" spans="1:1" x14ac:dyDescent="0.35">
      <c r="A574"/>
    </row>
    <row r="575" spans="1:1" x14ac:dyDescent="0.35">
      <c r="A575"/>
    </row>
    <row r="576" spans="1:1" x14ac:dyDescent="0.35">
      <c r="A576"/>
    </row>
    <row r="577" spans="1:1" x14ac:dyDescent="0.35">
      <c r="A577"/>
    </row>
    <row r="578" spans="1:1" x14ac:dyDescent="0.35">
      <c r="A578"/>
    </row>
    <row r="579" spans="1:1" x14ac:dyDescent="0.35">
      <c r="A579"/>
    </row>
    <row r="580" spans="1:1" x14ac:dyDescent="0.35">
      <c r="A580"/>
    </row>
    <row r="581" spans="1:1" x14ac:dyDescent="0.35">
      <c r="A581"/>
    </row>
    <row r="582" spans="1:1" x14ac:dyDescent="0.35">
      <c r="A582"/>
    </row>
    <row r="583" spans="1:1" x14ac:dyDescent="0.35">
      <c r="A583"/>
    </row>
    <row r="584" spans="1:1" x14ac:dyDescent="0.35">
      <c r="A584"/>
    </row>
    <row r="585" spans="1:1" x14ac:dyDescent="0.35">
      <c r="A585"/>
    </row>
    <row r="586" spans="1:1" x14ac:dyDescent="0.35">
      <c r="A586"/>
    </row>
    <row r="587" spans="1:1" x14ac:dyDescent="0.35">
      <c r="A587"/>
    </row>
    <row r="588" spans="1:1" x14ac:dyDescent="0.35">
      <c r="A588"/>
    </row>
    <row r="589" spans="1:1" x14ac:dyDescent="0.35">
      <c r="A589"/>
    </row>
    <row r="590" spans="1:1" x14ac:dyDescent="0.35">
      <c r="A590"/>
    </row>
    <row r="591" spans="1:1" x14ac:dyDescent="0.35">
      <c r="A591"/>
    </row>
    <row r="592" spans="1:1" x14ac:dyDescent="0.35">
      <c r="A592"/>
    </row>
    <row r="593" spans="1:1" x14ac:dyDescent="0.35">
      <c r="A593"/>
    </row>
    <row r="594" spans="1:1" x14ac:dyDescent="0.35">
      <c r="A594"/>
    </row>
    <row r="595" spans="1:1" x14ac:dyDescent="0.35">
      <c r="A595"/>
    </row>
    <row r="596" spans="1:1" x14ac:dyDescent="0.35">
      <c r="A596"/>
    </row>
    <row r="597" spans="1:1" x14ac:dyDescent="0.35">
      <c r="A597"/>
    </row>
    <row r="598" spans="1:1" x14ac:dyDescent="0.35">
      <c r="A598"/>
    </row>
    <row r="599" spans="1:1" x14ac:dyDescent="0.35">
      <c r="A599"/>
    </row>
    <row r="600" spans="1:1" x14ac:dyDescent="0.35">
      <c r="A600"/>
    </row>
    <row r="601" spans="1:1" x14ac:dyDescent="0.35">
      <c r="A601"/>
    </row>
    <row r="602" spans="1:1" x14ac:dyDescent="0.35">
      <c r="A602"/>
    </row>
    <row r="603" spans="1:1" x14ac:dyDescent="0.35">
      <c r="A603"/>
    </row>
    <row r="604" spans="1:1" x14ac:dyDescent="0.35">
      <c r="A604"/>
    </row>
    <row r="605" spans="1:1" x14ac:dyDescent="0.35">
      <c r="A605"/>
    </row>
    <row r="606" spans="1:1" x14ac:dyDescent="0.35">
      <c r="A606"/>
    </row>
    <row r="607" spans="1:1" x14ac:dyDescent="0.35">
      <c r="A607"/>
    </row>
    <row r="608" spans="1:1" x14ac:dyDescent="0.35">
      <c r="A608"/>
    </row>
    <row r="609" spans="1:1" x14ac:dyDescent="0.35">
      <c r="A609"/>
    </row>
    <row r="610" spans="1:1" x14ac:dyDescent="0.35">
      <c r="A610"/>
    </row>
    <row r="611" spans="1:1" x14ac:dyDescent="0.35">
      <c r="A611"/>
    </row>
    <row r="612" spans="1:1" x14ac:dyDescent="0.35">
      <c r="A612"/>
    </row>
    <row r="613" spans="1:1" x14ac:dyDescent="0.35">
      <c r="A613"/>
    </row>
    <row r="614" spans="1:1" x14ac:dyDescent="0.35">
      <c r="A614"/>
    </row>
    <row r="615" spans="1:1" x14ac:dyDescent="0.35">
      <c r="A615"/>
    </row>
    <row r="616" spans="1:1" x14ac:dyDescent="0.35">
      <c r="A616"/>
    </row>
    <row r="617" spans="1:1" x14ac:dyDescent="0.35">
      <c r="A617"/>
    </row>
    <row r="618" spans="1:1" x14ac:dyDescent="0.35">
      <c r="A618"/>
    </row>
    <row r="619" spans="1:1" x14ac:dyDescent="0.35">
      <c r="A619"/>
    </row>
    <row r="620" spans="1:1" x14ac:dyDescent="0.35">
      <c r="A620"/>
    </row>
    <row r="621" spans="1:1" x14ac:dyDescent="0.35">
      <c r="A621"/>
    </row>
    <row r="622" spans="1:1" x14ac:dyDescent="0.35">
      <c r="A622"/>
    </row>
    <row r="623" spans="1:1" x14ac:dyDescent="0.35">
      <c r="A623"/>
    </row>
    <row r="624" spans="1:1" x14ac:dyDescent="0.35">
      <c r="A624"/>
    </row>
    <row r="625" spans="1:1" x14ac:dyDescent="0.35">
      <c r="A625"/>
    </row>
    <row r="626" spans="1:1" x14ac:dyDescent="0.35">
      <c r="A626"/>
    </row>
    <row r="627" spans="1:1" x14ac:dyDescent="0.35">
      <c r="A627"/>
    </row>
    <row r="628" spans="1:1" x14ac:dyDescent="0.35">
      <c r="A628"/>
    </row>
    <row r="629" spans="1:1" x14ac:dyDescent="0.35">
      <c r="A629"/>
    </row>
    <row r="630" spans="1:1" x14ac:dyDescent="0.35">
      <c r="A630"/>
    </row>
    <row r="631" spans="1:1" x14ac:dyDescent="0.35">
      <c r="A631"/>
    </row>
    <row r="632" spans="1:1" x14ac:dyDescent="0.35">
      <c r="A632"/>
    </row>
    <row r="633" spans="1:1" x14ac:dyDescent="0.35">
      <c r="A633"/>
    </row>
    <row r="634" spans="1:1" x14ac:dyDescent="0.35">
      <c r="A634"/>
    </row>
    <row r="635" spans="1:1" x14ac:dyDescent="0.35">
      <c r="A635"/>
    </row>
    <row r="636" spans="1:1" x14ac:dyDescent="0.35">
      <c r="A636"/>
    </row>
    <row r="637" spans="1:1" x14ac:dyDescent="0.35">
      <c r="A637"/>
    </row>
    <row r="638" spans="1:1" x14ac:dyDescent="0.35">
      <c r="A638"/>
    </row>
    <row r="639" spans="1:1" x14ac:dyDescent="0.35">
      <c r="A639"/>
    </row>
    <row r="640" spans="1:1" x14ac:dyDescent="0.35">
      <c r="A640"/>
    </row>
    <row r="641" spans="1:1" x14ac:dyDescent="0.35">
      <c r="A641"/>
    </row>
    <row r="642" spans="1:1" x14ac:dyDescent="0.35">
      <c r="A642"/>
    </row>
    <row r="643" spans="1:1" x14ac:dyDescent="0.35">
      <c r="A643"/>
    </row>
    <row r="644" spans="1:1" x14ac:dyDescent="0.35">
      <c r="A644"/>
    </row>
    <row r="645" spans="1:1" x14ac:dyDescent="0.35">
      <c r="A645"/>
    </row>
    <row r="646" spans="1:1" x14ac:dyDescent="0.35">
      <c r="A646"/>
    </row>
    <row r="647" spans="1:1" x14ac:dyDescent="0.35">
      <c r="A647"/>
    </row>
    <row r="648" spans="1:1" x14ac:dyDescent="0.35">
      <c r="A648"/>
    </row>
    <row r="649" spans="1:1" x14ac:dyDescent="0.35">
      <c r="A649"/>
    </row>
    <row r="650" spans="1:1" x14ac:dyDescent="0.35">
      <c r="A650"/>
    </row>
    <row r="651" spans="1:1" x14ac:dyDescent="0.35">
      <c r="A651"/>
    </row>
    <row r="652" spans="1:1" x14ac:dyDescent="0.35">
      <c r="A652"/>
    </row>
    <row r="653" spans="1:1" x14ac:dyDescent="0.35">
      <c r="A653"/>
    </row>
    <row r="654" spans="1:1" x14ac:dyDescent="0.35">
      <c r="A654"/>
    </row>
    <row r="655" spans="1:1" x14ac:dyDescent="0.35">
      <c r="A655"/>
    </row>
    <row r="656" spans="1:1" x14ac:dyDescent="0.35">
      <c r="A656"/>
    </row>
    <row r="657" spans="1:1" x14ac:dyDescent="0.35">
      <c r="A657"/>
    </row>
    <row r="658" spans="1:1" x14ac:dyDescent="0.35">
      <c r="A658"/>
    </row>
    <row r="659" spans="1:1" x14ac:dyDescent="0.35">
      <c r="A659"/>
    </row>
    <row r="660" spans="1:1" x14ac:dyDescent="0.35">
      <c r="A660"/>
    </row>
    <row r="661" spans="1:1" x14ac:dyDescent="0.35">
      <c r="A661"/>
    </row>
    <row r="662" spans="1:1" x14ac:dyDescent="0.35">
      <c r="A662"/>
    </row>
    <row r="663" spans="1:1" x14ac:dyDescent="0.35">
      <c r="A663"/>
    </row>
    <row r="664" spans="1:1" x14ac:dyDescent="0.35">
      <c r="A664"/>
    </row>
    <row r="665" spans="1:1" x14ac:dyDescent="0.35">
      <c r="A665"/>
    </row>
    <row r="666" spans="1:1" x14ac:dyDescent="0.35">
      <c r="A666"/>
    </row>
    <row r="667" spans="1:1" x14ac:dyDescent="0.35">
      <c r="A667"/>
    </row>
    <row r="668" spans="1:1" x14ac:dyDescent="0.35">
      <c r="A668"/>
    </row>
    <row r="669" spans="1:1" x14ac:dyDescent="0.35">
      <c r="A669"/>
    </row>
    <row r="670" spans="1:1" x14ac:dyDescent="0.35">
      <c r="A670"/>
    </row>
    <row r="671" spans="1:1" x14ac:dyDescent="0.35">
      <c r="A671"/>
    </row>
    <row r="672" spans="1:1" x14ac:dyDescent="0.35">
      <c r="A672"/>
    </row>
    <row r="673" spans="1:1" x14ac:dyDescent="0.35">
      <c r="A673"/>
    </row>
    <row r="674" spans="1:1" x14ac:dyDescent="0.35">
      <c r="A674"/>
    </row>
    <row r="675" spans="1:1" x14ac:dyDescent="0.35">
      <c r="A675"/>
    </row>
    <row r="676" spans="1:1" x14ac:dyDescent="0.35">
      <c r="A676"/>
    </row>
    <row r="677" spans="1:1" x14ac:dyDescent="0.35">
      <c r="A677"/>
    </row>
    <row r="678" spans="1:1" x14ac:dyDescent="0.35">
      <c r="A678"/>
    </row>
    <row r="679" spans="1:1" x14ac:dyDescent="0.35">
      <c r="A679"/>
    </row>
    <row r="680" spans="1:1" x14ac:dyDescent="0.35">
      <c r="A680"/>
    </row>
    <row r="681" spans="1:1" x14ac:dyDescent="0.35">
      <c r="A681"/>
    </row>
    <row r="682" spans="1:1" x14ac:dyDescent="0.35">
      <c r="A682"/>
    </row>
    <row r="683" spans="1:1" x14ac:dyDescent="0.35">
      <c r="A683"/>
    </row>
    <row r="684" spans="1:1" x14ac:dyDescent="0.35">
      <c r="A684"/>
    </row>
    <row r="685" spans="1:1" x14ac:dyDescent="0.35">
      <c r="A685"/>
    </row>
    <row r="686" spans="1:1" x14ac:dyDescent="0.35">
      <c r="A686"/>
    </row>
    <row r="687" spans="1:1" x14ac:dyDescent="0.35">
      <c r="A687"/>
    </row>
    <row r="688" spans="1:1" x14ac:dyDescent="0.35">
      <c r="A688"/>
    </row>
    <row r="689" spans="1:1" x14ac:dyDescent="0.35">
      <c r="A689"/>
    </row>
    <row r="690" spans="1:1" x14ac:dyDescent="0.35">
      <c r="A690"/>
    </row>
    <row r="691" spans="1:1" x14ac:dyDescent="0.35">
      <c r="A691"/>
    </row>
    <row r="692" spans="1:1" x14ac:dyDescent="0.35">
      <c r="A692"/>
    </row>
    <row r="693" spans="1:1" x14ac:dyDescent="0.35">
      <c r="A693"/>
    </row>
    <row r="694" spans="1:1" x14ac:dyDescent="0.35">
      <c r="A694"/>
    </row>
    <row r="695" spans="1:1" x14ac:dyDescent="0.35">
      <c r="A695"/>
    </row>
    <row r="696" spans="1:1" x14ac:dyDescent="0.35">
      <c r="A696"/>
    </row>
    <row r="697" spans="1:1" x14ac:dyDescent="0.35">
      <c r="A697"/>
    </row>
    <row r="698" spans="1:1" x14ac:dyDescent="0.35">
      <c r="A698"/>
    </row>
    <row r="699" spans="1:1" x14ac:dyDescent="0.35">
      <c r="A699"/>
    </row>
    <row r="700" spans="1:1" x14ac:dyDescent="0.35">
      <c r="A700"/>
    </row>
    <row r="701" spans="1:1" x14ac:dyDescent="0.35">
      <c r="A701"/>
    </row>
    <row r="702" spans="1:1" x14ac:dyDescent="0.35">
      <c r="A702"/>
    </row>
    <row r="703" spans="1:1" x14ac:dyDescent="0.35">
      <c r="A703"/>
    </row>
    <row r="704" spans="1:1" x14ac:dyDescent="0.35">
      <c r="A704"/>
    </row>
    <row r="705" spans="1:1" x14ac:dyDescent="0.35">
      <c r="A705"/>
    </row>
    <row r="706" spans="1:1" x14ac:dyDescent="0.35">
      <c r="A706"/>
    </row>
    <row r="707" spans="1:1" x14ac:dyDescent="0.35">
      <c r="A707"/>
    </row>
    <row r="708" spans="1:1" x14ac:dyDescent="0.35">
      <c r="A708"/>
    </row>
    <row r="709" spans="1:1" x14ac:dyDescent="0.35">
      <c r="A709"/>
    </row>
    <row r="710" spans="1:1" x14ac:dyDescent="0.35">
      <c r="A710"/>
    </row>
    <row r="711" spans="1:1" x14ac:dyDescent="0.35">
      <c r="A711"/>
    </row>
    <row r="712" spans="1:1" x14ac:dyDescent="0.35">
      <c r="A712"/>
    </row>
    <row r="713" spans="1:1" x14ac:dyDescent="0.35">
      <c r="A713"/>
    </row>
    <row r="714" spans="1:1" x14ac:dyDescent="0.35">
      <c r="A714"/>
    </row>
    <row r="715" spans="1:1" x14ac:dyDescent="0.35">
      <c r="A715"/>
    </row>
    <row r="716" spans="1:1" x14ac:dyDescent="0.35">
      <c r="A716"/>
    </row>
    <row r="717" spans="1:1" x14ac:dyDescent="0.35">
      <c r="A717"/>
    </row>
    <row r="718" spans="1:1" x14ac:dyDescent="0.35">
      <c r="A718"/>
    </row>
    <row r="719" spans="1:1" x14ac:dyDescent="0.35">
      <c r="A719"/>
    </row>
    <row r="720" spans="1:1" x14ac:dyDescent="0.35">
      <c r="A720"/>
    </row>
    <row r="721" spans="1:1" x14ac:dyDescent="0.35">
      <c r="A721"/>
    </row>
    <row r="722" spans="1:1" x14ac:dyDescent="0.35">
      <c r="A722"/>
    </row>
    <row r="723" spans="1:1" x14ac:dyDescent="0.35">
      <c r="A723"/>
    </row>
    <row r="724" spans="1:1" x14ac:dyDescent="0.35">
      <c r="A724"/>
    </row>
    <row r="725" spans="1:1" x14ac:dyDescent="0.35">
      <c r="A725"/>
    </row>
    <row r="726" spans="1:1" x14ac:dyDescent="0.35">
      <c r="A726"/>
    </row>
    <row r="727" spans="1:1" x14ac:dyDescent="0.35">
      <c r="A727"/>
    </row>
    <row r="728" spans="1:1" x14ac:dyDescent="0.35">
      <c r="A728"/>
    </row>
    <row r="729" spans="1:1" x14ac:dyDescent="0.35">
      <c r="A729"/>
    </row>
    <row r="730" spans="1:1" x14ac:dyDescent="0.35">
      <c r="A730"/>
    </row>
    <row r="731" spans="1:1" x14ac:dyDescent="0.35">
      <c r="A731"/>
    </row>
    <row r="732" spans="1:1" x14ac:dyDescent="0.35">
      <c r="A732"/>
    </row>
    <row r="733" spans="1:1" x14ac:dyDescent="0.35">
      <c r="A733"/>
    </row>
    <row r="734" spans="1:1" x14ac:dyDescent="0.35">
      <c r="A734"/>
    </row>
    <row r="735" spans="1:1" x14ac:dyDescent="0.35">
      <c r="A735"/>
    </row>
    <row r="736" spans="1:1" x14ac:dyDescent="0.35">
      <c r="A736"/>
    </row>
    <row r="737" spans="1:1" x14ac:dyDescent="0.35">
      <c r="A737"/>
    </row>
    <row r="738" spans="1:1" x14ac:dyDescent="0.35">
      <c r="A738"/>
    </row>
    <row r="739" spans="1:1" x14ac:dyDescent="0.35">
      <c r="A739"/>
    </row>
    <row r="740" spans="1:1" x14ac:dyDescent="0.35">
      <c r="A740"/>
    </row>
    <row r="741" spans="1:1" x14ac:dyDescent="0.35">
      <c r="A741"/>
    </row>
    <row r="742" spans="1:1" x14ac:dyDescent="0.35">
      <c r="A742"/>
    </row>
    <row r="743" spans="1:1" x14ac:dyDescent="0.35">
      <c r="A743"/>
    </row>
    <row r="744" spans="1:1" x14ac:dyDescent="0.35">
      <c r="A744"/>
    </row>
    <row r="745" spans="1:1" x14ac:dyDescent="0.35">
      <c r="A745"/>
    </row>
    <row r="746" spans="1:1" x14ac:dyDescent="0.35">
      <c r="A746"/>
    </row>
    <row r="747" spans="1:1" x14ac:dyDescent="0.35">
      <c r="A747"/>
    </row>
    <row r="748" spans="1:1" x14ac:dyDescent="0.35">
      <c r="A748"/>
    </row>
    <row r="749" spans="1:1" x14ac:dyDescent="0.35">
      <c r="A749"/>
    </row>
    <row r="750" spans="1:1" x14ac:dyDescent="0.35">
      <c r="A750"/>
    </row>
    <row r="751" spans="1:1" x14ac:dyDescent="0.35">
      <c r="A751"/>
    </row>
    <row r="752" spans="1:1" x14ac:dyDescent="0.35">
      <c r="A752"/>
    </row>
    <row r="753" spans="1:1" x14ac:dyDescent="0.35">
      <c r="A753"/>
    </row>
    <row r="754" spans="1:1" x14ac:dyDescent="0.35">
      <c r="A754"/>
    </row>
    <row r="755" spans="1:1" x14ac:dyDescent="0.35">
      <c r="A755"/>
    </row>
    <row r="756" spans="1:1" x14ac:dyDescent="0.35">
      <c r="A756"/>
    </row>
    <row r="757" spans="1:1" x14ac:dyDescent="0.35">
      <c r="A757"/>
    </row>
    <row r="758" spans="1:1" x14ac:dyDescent="0.35">
      <c r="A758"/>
    </row>
    <row r="759" spans="1:1" x14ac:dyDescent="0.35">
      <c r="A759"/>
    </row>
    <row r="760" spans="1:1" x14ac:dyDescent="0.35">
      <c r="A760"/>
    </row>
    <row r="761" spans="1:1" x14ac:dyDescent="0.35">
      <c r="A761"/>
    </row>
    <row r="762" spans="1:1" x14ac:dyDescent="0.35">
      <c r="A762"/>
    </row>
    <row r="763" spans="1:1" x14ac:dyDescent="0.35">
      <c r="A763"/>
    </row>
    <row r="764" spans="1:1" x14ac:dyDescent="0.35">
      <c r="A764"/>
    </row>
    <row r="765" spans="1:1" x14ac:dyDescent="0.35">
      <c r="A765"/>
    </row>
    <row r="766" spans="1:1" x14ac:dyDescent="0.35">
      <c r="A766"/>
    </row>
    <row r="767" spans="1:1" x14ac:dyDescent="0.35">
      <c r="A767"/>
    </row>
    <row r="768" spans="1:1" x14ac:dyDescent="0.35">
      <c r="A768"/>
    </row>
    <row r="769" spans="1:1" x14ac:dyDescent="0.35">
      <c r="A769"/>
    </row>
    <row r="770" spans="1:1" x14ac:dyDescent="0.35">
      <c r="A770"/>
    </row>
    <row r="771" spans="1:1" x14ac:dyDescent="0.35">
      <c r="A771"/>
    </row>
    <row r="772" spans="1:1" x14ac:dyDescent="0.35">
      <c r="A772"/>
    </row>
    <row r="773" spans="1:1" x14ac:dyDescent="0.35">
      <c r="A773"/>
    </row>
    <row r="774" spans="1:1" x14ac:dyDescent="0.35">
      <c r="A774"/>
    </row>
    <row r="775" spans="1:1" x14ac:dyDescent="0.35">
      <c r="A775"/>
    </row>
    <row r="776" spans="1:1" x14ac:dyDescent="0.35">
      <c r="A776"/>
    </row>
    <row r="777" spans="1:1" x14ac:dyDescent="0.35">
      <c r="A777"/>
    </row>
    <row r="778" spans="1:1" x14ac:dyDescent="0.35">
      <c r="A778"/>
    </row>
    <row r="779" spans="1:1" x14ac:dyDescent="0.35">
      <c r="A779"/>
    </row>
    <row r="780" spans="1:1" x14ac:dyDescent="0.35">
      <c r="A780"/>
    </row>
    <row r="781" spans="1:1" x14ac:dyDescent="0.35">
      <c r="A781"/>
    </row>
    <row r="782" spans="1:1" x14ac:dyDescent="0.35">
      <c r="A782"/>
    </row>
    <row r="783" spans="1:1" x14ac:dyDescent="0.35">
      <c r="A783"/>
    </row>
    <row r="784" spans="1:1" x14ac:dyDescent="0.35">
      <c r="A784"/>
    </row>
    <row r="785" spans="1:1" x14ac:dyDescent="0.35">
      <c r="A785"/>
    </row>
    <row r="786" spans="1:1" x14ac:dyDescent="0.35">
      <c r="A786"/>
    </row>
    <row r="787" spans="1:1" x14ac:dyDescent="0.35">
      <c r="A787"/>
    </row>
    <row r="788" spans="1:1" x14ac:dyDescent="0.35">
      <c r="A788"/>
    </row>
    <row r="789" spans="1:1" x14ac:dyDescent="0.35">
      <c r="A789"/>
    </row>
    <row r="790" spans="1:1" x14ac:dyDescent="0.35">
      <c r="A790"/>
    </row>
    <row r="791" spans="1:1" x14ac:dyDescent="0.35">
      <c r="A791"/>
    </row>
    <row r="792" spans="1:1" x14ac:dyDescent="0.35">
      <c r="A792"/>
    </row>
    <row r="793" spans="1:1" x14ac:dyDescent="0.35">
      <c r="A793"/>
    </row>
    <row r="794" spans="1:1" x14ac:dyDescent="0.35">
      <c r="A794"/>
    </row>
    <row r="795" spans="1:1" x14ac:dyDescent="0.35">
      <c r="A795"/>
    </row>
    <row r="796" spans="1:1" x14ac:dyDescent="0.35">
      <c r="A796"/>
    </row>
    <row r="797" spans="1:1" x14ac:dyDescent="0.35">
      <c r="A797"/>
    </row>
    <row r="798" spans="1:1" x14ac:dyDescent="0.35">
      <c r="A798"/>
    </row>
    <row r="799" spans="1:1" x14ac:dyDescent="0.35">
      <c r="A799"/>
    </row>
    <row r="800" spans="1:1" x14ac:dyDescent="0.35">
      <c r="A800"/>
    </row>
    <row r="801" spans="1:1" x14ac:dyDescent="0.35">
      <c r="A801"/>
    </row>
    <row r="802" spans="1:1" x14ac:dyDescent="0.35">
      <c r="A802"/>
    </row>
    <row r="803" spans="1:1" x14ac:dyDescent="0.35">
      <c r="A803"/>
    </row>
    <row r="804" spans="1:1" x14ac:dyDescent="0.35">
      <c r="A804"/>
    </row>
    <row r="805" spans="1:1" x14ac:dyDescent="0.35">
      <c r="A805"/>
    </row>
    <row r="806" spans="1:1" x14ac:dyDescent="0.35">
      <c r="A806"/>
    </row>
    <row r="807" spans="1:1" x14ac:dyDescent="0.35">
      <c r="A807"/>
    </row>
    <row r="808" spans="1:1" x14ac:dyDescent="0.35">
      <c r="A808"/>
    </row>
    <row r="809" spans="1:1" x14ac:dyDescent="0.35">
      <c r="A809"/>
    </row>
    <row r="810" spans="1:1" x14ac:dyDescent="0.35">
      <c r="A810"/>
    </row>
    <row r="811" spans="1:1" x14ac:dyDescent="0.35">
      <c r="A811"/>
    </row>
    <row r="812" spans="1:1" x14ac:dyDescent="0.35">
      <c r="A812"/>
    </row>
    <row r="813" spans="1:1" x14ac:dyDescent="0.35">
      <c r="A813"/>
    </row>
    <row r="814" spans="1:1" x14ac:dyDescent="0.35">
      <c r="A814"/>
    </row>
    <row r="815" spans="1:1" x14ac:dyDescent="0.35">
      <c r="A815"/>
    </row>
    <row r="816" spans="1:1" x14ac:dyDescent="0.35">
      <c r="A816"/>
    </row>
    <row r="817" spans="1:1" x14ac:dyDescent="0.35">
      <c r="A817"/>
    </row>
    <row r="818" spans="1:1" x14ac:dyDescent="0.35">
      <c r="A818"/>
    </row>
    <row r="819" spans="1:1" x14ac:dyDescent="0.35">
      <c r="A819"/>
    </row>
    <row r="820" spans="1:1" x14ac:dyDescent="0.35">
      <c r="A820"/>
    </row>
    <row r="821" spans="1:1" x14ac:dyDescent="0.35">
      <c r="A821"/>
    </row>
    <row r="822" spans="1:1" x14ac:dyDescent="0.35">
      <c r="A822"/>
    </row>
    <row r="823" spans="1:1" x14ac:dyDescent="0.35">
      <c r="A823"/>
    </row>
    <row r="824" spans="1:1" x14ac:dyDescent="0.35">
      <c r="A824"/>
    </row>
    <row r="825" spans="1:1" x14ac:dyDescent="0.35">
      <c r="A825"/>
    </row>
    <row r="826" spans="1:1" x14ac:dyDescent="0.35">
      <c r="A826"/>
    </row>
    <row r="827" spans="1:1" x14ac:dyDescent="0.35">
      <c r="A827"/>
    </row>
    <row r="828" spans="1:1" x14ac:dyDescent="0.35">
      <c r="A828"/>
    </row>
    <row r="829" spans="1:1" x14ac:dyDescent="0.35">
      <c r="A829"/>
    </row>
    <row r="830" spans="1:1" x14ac:dyDescent="0.35">
      <c r="A830"/>
    </row>
    <row r="831" spans="1:1" x14ac:dyDescent="0.35">
      <c r="A831"/>
    </row>
    <row r="832" spans="1:1" x14ac:dyDescent="0.35">
      <c r="A832"/>
    </row>
    <row r="833" spans="1:1" x14ac:dyDescent="0.35">
      <c r="A833"/>
    </row>
    <row r="834" spans="1:1" x14ac:dyDescent="0.35">
      <c r="A834"/>
    </row>
    <row r="835" spans="1:1" x14ac:dyDescent="0.35">
      <c r="A835"/>
    </row>
    <row r="836" spans="1:1" x14ac:dyDescent="0.35">
      <c r="A836"/>
    </row>
    <row r="837" spans="1:1" x14ac:dyDescent="0.35">
      <c r="A837"/>
    </row>
    <row r="838" spans="1:1" x14ac:dyDescent="0.35">
      <c r="A838"/>
    </row>
    <row r="839" spans="1:1" x14ac:dyDescent="0.35">
      <c r="A839"/>
    </row>
    <row r="840" spans="1:1" x14ac:dyDescent="0.35">
      <c r="A840"/>
    </row>
    <row r="841" spans="1:1" x14ac:dyDescent="0.35">
      <c r="A841"/>
    </row>
    <row r="842" spans="1:1" x14ac:dyDescent="0.35">
      <c r="A842"/>
    </row>
    <row r="843" spans="1:1" x14ac:dyDescent="0.35">
      <c r="A843"/>
    </row>
    <row r="844" spans="1:1" x14ac:dyDescent="0.35">
      <c r="A844"/>
    </row>
    <row r="845" spans="1:1" x14ac:dyDescent="0.35">
      <c r="A845"/>
    </row>
    <row r="846" spans="1:1" x14ac:dyDescent="0.35">
      <c r="A846"/>
    </row>
    <row r="847" spans="1:1" x14ac:dyDescent="0.35">
      <c r="A847"/>
    </row>
    <row r="848" spans="1:1" x14ac:dyDescent="0.35">
      <c r="A848"/>
    </row>
    <row r="849" spans="1:1" x14ac:dyDescent="0.35">
      <c r="A849"/>
    </row>
    <row r="850" spans="1:1" x14ac:dyDescent="0.35">
      <c r="A850"/>
    </row>
    <row r="851" spans="1:1" x14ac:dyDescent="0.35">
      <c r="A851"/>
    </row>
    <row r="852" spans="1:1" x14ac:dyDescent="0.35">
      <c r="A852"/>
    </row>
    <row r="853" spans="1:1" x14ac:dyDescent="0.35">
      <c r="A853"/>
    </row>
    <row r="854" spans="1:1" x14ac:dyDescent="0.35">
      <c r="A854"/>
    </row>
    <row r="855" spans="1:1" x14ac:dyDescent="0.35">
      <c r="A855"/>
    </row>
    <row r="856" spans="1:1" x14ac:dyDescent="0.35">
      <c r="A856"/>
    </row>
    <row r="857" spans="1:1" x14ac:dyDescent="0.35">
      <c r="A857"/>
    </row>
    <row r="858" spans="1:1" x14ac:dyDescent="0.35">
      <c r="A858"/>
    </row>
    <row r="859" spans="1:1" x14ac:dyDescent="0.35">
      <c r="A859"/>
    </row>
    <row r="860" spans="1:1" x14ac:dyDescent="0.35">
      <c r="A860"/>
    </row>
    <row r="861" spans="1:1" x14ac:dyDescent="0.35">
      <c r="A861"/>
    </row>
    <row r="862" spans="1:1" x14ac:dyDescent="0.35">
      <c r="A862"/>
    </row>
    <row r="863" spans="1:1" x14ac:dyDescent="0.35">
      <c r="A863"/>
    </row>
    <row r="864" spans="1:1" x14ac:dyDescent="0.35">
      <c r="A864"/>
    </row>
    <row r="865" spans="1:1" x14ac:dyDescent="0.35">
      <c r="A865"/>
    </row>
    <row r="866" spans="1:1" x14ac:dyDescent="0.35">
      <c r="A866"/>
    </row>
    <row r="867" spans="1:1" x14ac:dyDescent="0.35">
      <c r="A867"/>
    </row>
    <row r="868" spans="1:1" x14ac:dyDescent="0.35">
      <c r="A868"/>
    </row>
    <row r="869" spans="1:1" x14ac:dyDescent="0.35">
      <c r="A869"/>
    </row>
    <row r="870" spans="1:1" x14ac:dyDescent="0.35">
      <c r="A870"/>
    </row>
    <row r="871" spans="1:1" x14ac:dyDescent="0.35">
      <c r="A871"/>
    </row>
    <row r="872" spans="1:1" x14ac:dyDescent="0.35">
      <c r="A872"/>
    </row>
    <row r="873" spans="1:1" x14ac:dyDescent="0.35">
      <c r="A873"/>
    </row>
    <row r="874" spans="1:1" x14ac:dyDescent="0.35">
      <c r="A874"/>
    </row>
    <row r="875" spans="1:1" x14ac:dyDescent="0.35">
      <c r="A875"/>
    </row>
    <row r="876" spans="1:1" x14ac:dyDescent="0.35">
      <c r="A876"/>
    </row>
    <row r="877" spans="1:1" x14ac:dyDescent="0.35">
      <c r="A877"/>
    </row>
    <row r="878" spans="1:1" x14ac:dyDescent="0.35">
      <c r="A878"/>
    </row>
    <row r="879" spans="1:1" x14ac:dyDescent="0.35">
      <c r="A879"/>
    </row>
    <row r="880" spans="1:1" x14ac:dyDescent="0.35">
      <c r="A880"/>
    </row>
    <row r="881" spans="1:1" x14ac:dyDescent="0.35">
      <c r="A881"/>
    </row>
    <row r="882" spans="1:1" x14ac:dyDescent="0.35">
      <c r="A882"/>
    </row>
    <row r="883" spans="1:1" x14ac:dyDescent="0.35">
      <c r="A883"/>
    </row>
    <row r="884" spans="1:1" x14ac:dyDescent="0.35">
      <c r="A884"/>
    </row>
    <row r="885" spans="1:1" x14ac:dyDescent="0.35">
      <c r="A885"/>
    </row>
    <row r="886" spans="1:1" x14ac:dyDescent="0.35">
      <c r="A886"/>
    </row>
    <row r="887" spans="1:1" x14ac:dyDescent="0.35">
      <c r="A887"/>
    </row>
    <row r="888" spans="1:1" x14ac:dyDescent="0.35">
      <c r="A888"/>
    </row>
    <row r="889" spans="1:1" x14ac:dyDescent="0.35">
      <c r="A889"/>
    </row>
    <row r="890" spans="1:1" x14ac:dyDescent="0.35">
      <c r="A890"/>
    </row>
    <row r="891" spans="1:1" x14ac:dyDescent="0.35">
      <c r="A891"/>
    </row>
    <row r="892" spans="1:1" x14ac:dyDescent="0.35">
      <c r="A892"/>
    </row>
    <row r="893" spans="1:1" x14ac:dyDescent="0.35">
      <c r="A893"/>
    </row>
    <row r="894" spans="1:1" x14ac:dyDescent="0.35">
      <c r="A894"/>
    </row>
    <row r="895" spans="1:1" x14ac:dyDescent="0.35">
      <c r="A895"/>
    </row>
    <row r="896" spans="1:1" x14ac:dyDescent="0.35">
      <c r="A896"/>
    </row>
    <row r="897" spans="1:1" x14ac:dyDescent="0.35">
      <c r="A897"/>
    </row>
    <row r="898" spans="1:1" x14ac:dyDescent="0.35">
      <c r="A898"/>
    </row>
    <row r="899" spans="1:1" x14ac:dyDescent="0.35">
      <c r="A899"/>
    </row>
    <row r="900" spans="1:1" x14ac:dyDescent="0.35">
      <c r="A900"/>
    </row>
    <row r="901" spans="1:1" x14ac:dyDescent="0.35">
      <c r="A901"/>
    </row>
    <row r="902" spans="1:1" x14ac:dyDescent="0.35">
      <c r="A902"/>
    </row>
    <row r="903" spans="1:1" x14ac:dyDescent="0.35">
      <c r="A903"/>
    </row>
    <row r="904" spans="1:1" x14ac:dyDescent="0.35">
      <c r="A904"/>
    </row>
    <row r="905" spans="1:1" x14ac:dyDescent="0.35">
      <c r="A905"/>
    </row>
    <row r="906" spans="1:1" x14ac:dyDescent="0.35">
      <c r="A906"/>
    </row>
    <row r="907" spans="1:1" x14ac:dyDescent="0.35">
      <c r="A907"/>
    </row>
    <row r="908" spans="1:1" x14ac:dyDescent="0.35">
      <c r="A908"/>
    </row>
    <row r="909" spans="1:1" x14ac:dyDescent="0.35">
      <c r="A909"/>
    </row>
    <row r="910" spans="1:1" x14ac:dyDescent="0.35">
      <c r="A910"/>
    </row>
    <row r="911" spans="1:1" x14ac:dyDescent="0.35">
      <c r="A911"/>
    </row>
    <row r="912" spans="1:1" x14ac:dyDescent="0.35">
      <c r="A912"/>
    </row>
    <row r="913" spans="1:1" x14ac:dyDescent="0.35">
      <c r="A913"/>
    </row>
    <row r="914" spans="1:1" x14ac:dyDescent="0.35">
      <c r="A914"/>
    </row>
    <row r="915" spans="1:1" x14ac:dyDescent="0.35">
      <c r="A915"/>
    </row>
    <row r="916" spans="1:1" x14ac:dyDescent="0.35">
      <c r="A916"/>
    </row>
    <row r="917" spans="1:1" x14ac:dyDescent="0.35">
      <c r="A917"/>
    </row>
    <row r="918" spans="1:1" x14ac:dyDescent="0.35">
      <c r="A918"/>
    </row>
    <row r="919" spans="1:1" x14ac:dyDescent="0.35">
      <c r="A919"/>
    </row>
    <row r="920" spans="1:1" x14ac:dyDescent="0.35">
      <c r="A920"/>
    </row>
    <row r="921" spans="1:1" x14ac:dyDescent="0.35">
      <c r="A921"/>
    </row>
    <row r="922" spans="1:1" x14ac:dyDescent="0.35">
      <c r="A922"/>
    </row>
    <row r="923" spans="1:1" x14ac:dyDescent="0.35">
      <c r="A923"/>
    </row>
    <row r="924" spans="1:1" x14ac:dyDescent="0.35">
      <c r="A924"/>
    </row>
    <row r="925" spans="1:1" x14ac:dyDescent="0.35">
      <c r="A925"/>
    </row>
    <row r="926" spans="1:1" x14ac:dyDescent="0.35">
      <c r="A926"/>
    </row>
    <row r="927" spans="1:1" x14ac:dyDescent="0.35">
      <c r="A927"/>
    </row>
    <row r="928" spans="1:1" x14ac:dyDescent="0.35">
      <c r="A928"/>
    </row>
    <row r="929" spans="1:1" x14ac:dyDescent="0.35">
      <c r="A929"/>
    </row>
    <row r="930" spans="1:1" x14ac:dyDescent="0.35">
      <c r="A930"/>
    </row>
    <row r="931" spans="1:1" x14ac:dyDescent="0.35">
      <c r="A931"/>
    </row>
    <row r="932" spans="1:1" x14ac:dyDescent="0.35">
      <c r="A932"/>
    </row>
    <row r="933" spans="1:1" x14ac:dyDescent="0.35">
      <c r="A933"/>
    </row>
    <row r="934" spans="1:1" x14ac:dyDescent="0.35">
      <c r="A934"/>
    </row>
    <row r="935" spans="1:1" x14ac:dyDescent="0.35">
      <c r="A935"/>
    </row>
    <row r="936" spans="1:1" x14ac:dyDescent="0.35">
      <c r="A936"/>
    </row>
    <row r="937" spans="1:1" x14ac:dyDescent="0.35">
      <c r="A937"/>
    </row>
    <row r="938" spans="1:1" x14ac:dyDescent="0.35">
      <c r="A938"/>
    </row>
    <row r="939" spans="1:1" x14ac:dyDescent="0.35">
      <c r="A939"/>
    </row>
    <row r="940" spans="1:1" x14ac:dyDescent="0.35">
      <c r="A940"/>
    </row>
    <row r="941" spans="1:1" x14ac:dyDescent="0.35">
      <c r="A941"/>
    </row>
    <row r="942" spans="1:1" x14ac:dyDescent="0.35">
      <c r="A942"/>
    </row>
    <row r="943" spans="1:1" x14ac:dyDescent="0.35">
      <c r="A943"/>
    </row>
    <row r="944" spans="1:1" x14ac:dyDescent="0.35">
      <c r="A944"/>
    </row>
    <row r="945" spans="1:1" x14ac:dyDescent="0.35">
      <c r="A945"/>
    </row>
    <row r="946" spans="1:1" x14ac:dyDescent="0.35">
      <c r="A946"/>
    </row>
    <row r="947" spans="1:1" x14ac:dyDescent="0.35">
      <c r="A947"/>
    </row>
    <row r="948" spans="1:1" x14ac:dyDescent="0.35">
      <c r="A948"/>
    </row>
    <row r="949" spans="1:1" x14ac:dyDescent="0.35">
      <c r="A949"/>
    </row>
    <row r="950" spans="1:1" x14ac:dyDescent="0.35">
      <c r="A950"/>
    </row>
    <row r="951" spans="1:1" x14ac:dyDescent="0.35">
      <c r="A951"/>
    </row>
    <row r="952" spans="1:1" x14ac:dyDescent="0.35">
      <c r="A952"/>
    </row>
    <row r="953" spans="1:1" x14ac:dyDescent="0.35">
      <c r="A953"/>
    </row>
    <row r="954" spans="1:1" x14ac:dyDescent="0.35">
      <c r="A954"/>
    </row>
    <row r="955" spans="1:1" x14ac:dyDescent="0.35">
      <c r="A955"/>
    </row>
    <row r="956" spans="1:1" x14ac:dyDescent="0.35">
      <c r="A956"/>
    </row>
    <row r="957" spans="1:1" x14ac:dyDescent="0.35">
      <c r="A957"/>
    </row>
    <row r="958" spans="1:1" x14ac:dyDescent="0.35">
      <c r="A958"/>
    </row>
    <row r="959" spans="1:1" x14ac:dyDescent="0.35">
      <c r="A959"/>
    </row>
    <row r="960" spans="1:1" x14ac:dyDescent="0.35">
      <c r="A960"/>
    </row>
    <row r="961" spans="1:1" x14ac:dyDescent="0.35">
      <c r="A961"/>
    </row>
    <row r="962" spans="1:1" x14ac:dyDescent="0.35">
      <c r="A962"/>
    </row>
    <row r="963" spans="1:1" x14ac:dyDescent="0.35">
      <c r="A963"/>
    </row>
    <row r="964" spans="1:1" x14ac:dyDescent="0.35">
      <c r="A964"/>
    </row>
    <row r="965" spans="1:1" x14ac:dyDescent="0.35">
      <c r="A965"/>
    </row>
    <row r="966" spans="1:1" x14ac:dyDescent="0.35">
      <c r="A966"/>
    </row>
    <row r="967" spans="1:1" x14ac:dyDescent="0.35">
      <c r="A967"/>
    </row>
    <row r="968" spans="1:1" x14ac:dyDescent="0.35">
      <c r="A968"/>
    </row>
    <row r="969" spans="1:1" x14ac:dyDescent="0.35">
      <c r="A969"/>
    </row>
    <row r="970" spans="1:1" x14ac:dyDescent="0.35">
      <c r="A970"/>
    </row>
    <row r="971" spans="1:1" x14ac:dyDescent="0.35">
      <c r="A971"/>
    </row>
    <row r="972" spans="1:1" x14ac:dyDescent="0.35">
      <c r="A972"/>
    </row>
    <row r="973" spans="1:1" x14ac:dyDescent="0.35">
      <c r="A973"/>
    </row>
    <row r="974" spans="1:1" x14ac:dyDescent="0.35">
      <c r="A974"/>
    </row>
    <row r="975" spans="1:1" x14ac:dyDescent="0.35">
      <c r="A975"/>
    </row>
    <row r="976" spans="1:1" x14ac:dyDescent="0.35">
      <c r="A976"/>
    </row>
    <row r="977" spans="1:1" x14ac:dyDescent="0.35">
      <c r="A977"/>
    </row>
    <row r="978" spans="1:1" x14ac:dyDescent="0.35">
      <c r="A978"/>
    </row>
    <row r="979" spans="1:1" x14ac:dyDescent="0.35">
      <c r="A979"/>
    </row>
    <row r="980" spans="1:1" x14ac:dyDescent="0.35">
      <c r="A980"/>
    </row>
    <row r="981" spans="1:1" x14ac:dyDescent="0.35">
      <c r="A981"/>
    </row>
    <row r="982" spans="1:1" x14ac:dyDescent="0.35">
      <c r="A982"/>
    </row>
    <row r="983" spans="1:1" x14ac:dyDescent="0.35">
      <c r="A983"/>
    </row>
    <row r="984" spans="1:1" x14ac:dyDescent="0.35">
      <c r="A984"/>
    </row>
    <row r="985" spans="1:1" x14ac:dyDescent="0.35">
      <c r="A985"/>
    </row>
    <row r="986" spans="1:1" x14ac:dyDescent="0.35">
      <c r="A986"/>
    </row>
    <row r="987" spans="1:1" x14ac:dyDescent="0.35">
      <c r="A987"/>
    </row>
    <row r="988" spans="1:1" x14ac:dyDescent="0.35">
      <c r="A988"/>
    </row>
    <row r="989" spans="1:1" x14ac:dyDescent="0.35">
      <c r="A989"/>
    </row>
    <row r="990" spans="1:1" x14ac:dyDescent="0.35">
      <c r="A990"/>
    </row>
    <row r="991" spans="1:1" x14ac:dyDescent="0.35">
      <c r="A991"/>
    </row>
    <row r="992" spans="1:1" x14ac:dyDescent="0.35">
      <c r="A992"/>
    </row>
    <row r="993" spans="1:1" x14ac:dyDescent="0.35">
      <c r="A993"/>
    </row>
    <row r="994" spans="1:1" x14ac:dyDescent="0.35">
      <c r="A994"/>
    </row>
    <row r="995" spans="1:1" x14ac:dyDescent="0.35">
      <c r="A995"/>
    </row>
    <row r="996" spans="1:1" x14ac:dyDescent="0.35">
      <c r="A996"/>
    </row>
    <row r="997" spans="1:1" x14ac:dyDescent="0.35">
      <c r="A997"/>
    </row>
    <row r="998" spans="1:1" x14ac:dyDescent="0.35">
      <c r="A998"/>
    </row>
    <row r="999" spans="1:1" x14ac:dyDescent="0.35">
      <c r="A999"/>
    </row>
    <row r="1000" spans="1:1" x14ac:dyDescent="0.35">
      <c r="A1000"/>
    </row>
    <row r="1001" spans="1:1" x14ac:dyDescent="0.35">
      <c r="A1001"/>
    </row>
    <row r="1002" spans="1:1" x14ac:dyDescent="0.35">
      <c r="A1002"/>
    </row>
    <row r="1003" spans="1:1" x14ac:dyDescent="0.35">
      <c r="A1003"/>
    </row>
    <row r="1004" spans="1:1" x14ac:dyDescent="0.35">
      <c r="A1004"/>
    </row>
    <row r="1005" spans="1:1" x14ac:dyDescent="0.35">
      <c r="A1005"/>
    </row>
    <row r="1006" spans="1:1" x14ac:dyDescent="0.35">
      <c r="A1006"/>
    </row>
    <row r="1007" spans="1:1" x14ac:dyDescent="0.35">
      <c r="A1007"/>
    </row>
    <row r="1008" spans="1:1" x14ac:dyDescent="0.35">
      <c r="A1008"/>
    </row>
    <row r="1009" spans="1:1" x14ac:dyDescent="0.35">
      <c r="A1009"/>
    </row>
    <row r="1010" spans="1:1" x14ac:dyDescent="0.35">
      <c r="A1010"/>
    </row>
    <row r="1011" spans="1:1" x14ac:dyDescent="0.35">
      <c r="A1011"/>
    </row>
    <row r="1012" spans="1:1" x14ac:dyDescent="0.35">
      <c r="A1012"/>
    </row>
    <row r="1013" spans="1:1" x14ac:dyDescent="0.35">
      <c r="A1013"/>
    </row>
    <row r="1014" spans="1:1" x14ac:dyDescent="0.35">
      <c r="A1014"/>
    </row>
    <row r="1015" spans="1:1" x14ac:dyDescent="0.35">
      <c r="A1015"/>
    </row>
    <row r="1016" spans="1:1" x14ac:dyDescent="0.35">
      <c r="A1016"/>
    </row>
    <row r="1017" spans="1:1" x14ac:dyDescent="0.35">
      <c r="A1017"/>
    </row>
    <row r="1018" spans="1:1" x14ac:dyDescent="0.35">
      <c r="A1018"/>
    </row>
    <row r="1019" spans="1:1" x14ac:dyDescent="0.35">
      <c r="A1019"/>
    </row>
    <row r="1020" spans="1:1" x14ac:dyDescent="0.35">
      <c r="A1020"/>
    </row>
    <row r="1021" spans="1:1" x14ac:dyDescent="0.35">
      <c r="A1021"/>
    </row>
    <row r="1022" spans="1:1" x14ac:dyDescent="0.35">
      <c r="A1022"/>
    </row>
    <row r="1023" spans="1:1" x14ac:dyDescent="0.35">
      <c r="A1023"/>
    </row>
    <row r="1024" spans="1:1" x14ac:dyDescent="0.35">
      <c r="A1024"/>
    </row>
    <row r="1025" spans="1:1" x14ac:dyDescent="0.35">
      <c r="A1025"/>
    </row>
    <row r="1026" spans="1:1" x14ac:dyDescent="0.35">
      <c r="A1026"/>
    </row>
    <row r="1027" spans="1:1" x14ac:dyDescent="0.35">
      <c r="A1027"/>
    </row>
    <row r="1028" spans="1:1" x14ac:dyDescent="0.35">
      <c r="A1028"/>
    </row>
    <row r="1029" spans="1:1" x14ac:dyDescent="0.35">
      <c r="A1029"/>
    </row>
    <row r="1030" spans="1:1" x14ac:dyDescent="0.35">
      <c r="A1030"/>
    </row>
    <row r="1031" spans="1:1" x14ac:dyDescent="0.35">
      <c r="A1031"/>
    </row>
    <row r="1032" spans="1:1" x14ac:dyDescent="0.35">
      <c r="A1032"/>
    </row>
    <row r="1033" spans="1:1" x14ac:dyDescent="0.35">
      <c r="A1033"/>
    </row>
    <row r="1034" spans="1:1" x14ac:dyDescent="0.35">
      <c r="A1034"/>
    </row>
    <row r="1035" spans="1:1" x14ac:dyDescent="0.35">
      <c r="A1035"/>
    </row>
    <row r="1036" spans="1:1" x14ac:dyDescent="0.35">
      <c r="A1036"/>
    </row>
    <row r="1037" spans="1:1" x14ac:dyDescent="0.35">
      <c r="A1037"/>
    </row>
    <row r="1038" spans="1:1" x14ac:dyDescent="0.35">
      <c r="A1038"/>
    </row>
    <row r="1039" spans="1:1" x14ac:dyDescent="0.35">
      <c r="A1039"/>
    </row>
    <row r="1040" spans="1:1" x14ac:dyDescent="0.35">
      <c r="A1040"/>
    </row>
    <row r="1041" spans="1:1" x14ac:dyDescent="0.35">
      <c r="A1041"/>
    </row>
    <row r="1042" spans="1:1" x14ac:dyDescent="0.35">
      <c r="A1042"/>
    </row>
    <row r="1043" spans="1:1" x14ac:dyDescent="0.35">
      <c r="A1043"/>
    </row>
    <row r="1044" spans="1:1" x14ac:dyDescent="0.35">
      <c r="A1044"/>
    </row>
    <row r="1045" spans="1:1" x14ac:dyDescent="0.35">
      <c r="A1045"/>
    </row>
    <row r="1046" spans="1:1" x14ac:dyDescent="0.35">
      <c r="A1046"/>
    </row>
    <row r="1047" spans="1:1" x14ac:dyDescent="0.35">
      <c r="A1047"/>
    </row>
    <row r="1048" spans="1:1" x14ac:dyDescent="0.35">
      <c r="A1048"/>
    </row>
    <row r="1049" spans="1:1" x14ac:dyDescent="0.35">
      <c r="A1049"/>
    </row>
    <row r="1050" spans="1:1" x14ac:dyDescent="0.35">
      <c r="A1050"/>
    </row>
    <row r="1051" spans="1:1" x14ac:dyDescent="0.35">
      <c r="A1051"/>
    </row>
    <row r="1052" spans="1:1" x14ac:dyDescent="0.35">
      <c r="A1052"/>
    </row>
    <row r="1053" spans="1:1" x14ac:dyDescent="0.35">
      <c r="A1053"/>
    </row>
    <row r="1054" spans="1:1" x14ac:dyDescent="0.35">
      <c r="A1054"/>
    </row>
    <row r="1055" spans="1:1" x14ac:dyDescent="0.35">
      <c r="A1055"/>
    </row>
    <row r="1056" spans="1:1" x14ac:dyDescent="0.35">
      <c r="A1056"/>
    </row>
    <row r="1057" spans="1:1" x14ac:dyDescent="0.35">
      <c r="A1057"/>
    </row>
    <row r="1058" spans="1:1" x14ac:dyDescent="0.35">
      <c r="A1058"/>
    </row>
    <row r="1059" spans="1:1" x14ac:dyDescent="0.35">
      <c r="A1059"/>
    </row>
    <row r="1060" spans="1:1" x14ac:dyDescent="0.35">
      <c r="A1060"/>
    </row>
    <row r="1061" spans="1:1" x14ac:dyDescent="0.35">
      <c r="A1061"/>
    </row>
    <row r="1062" spans="1:1" x14ac:dyDescent="0.35">
      <c r="A1062"/>
    </row>
    <row r="1063" spans="1:1" x14ac:dyDescent="0.35">
      <c r="A1063"/>
    </row>
    <row r="1064" spans="1:1" x14ac:dyDescent="0.35">
      <c r="A1064"/>
    </row>
    <row r="1065" spans="1:1" x14ac:dyDescent="0.35">
      <c r="A1065"/>
    </row>
    <row r="1066" spans="1:1" x14ac:dyDescent="0.35">
      <c r="A1066"/>
    </row>
    <row r="1067" spans="1:1" x14ac:dyDescent="0.35">
      <c r="A1067"/>
    </row>
    <row r="1068" spans="1:1" x14ac:dyDescent="0.35">
      <c r="A1068"/>
    </row>
    <row r="1069" spans="1:1" x14ac:dyDescent="0.35">
      <c r="A1069"/>
    </row>
    <row r="1070" spans="1:1" x14ac:dyDescent="0.35">
      <c r="A1070"/>
    </row>
    <row r="1071" spans="1:1" x14ac:dyDescent="0.35">
      <c r="A1071"/>
    </row>
    <row r="1072" spans="1:1" x14ac:dyDescent="0.35">
      <c r="A1072"/>
    </row>
    <row r="1073" spans="1:1" x14ac:dyDescent="0.35">
      <c r="A1073"/>
    </row>
    <row r="1074" spans="1:1" x14ac:dyDescent="0.35">
      <c r="A1074"/>
    </row>
    <row r="1075" spans="1:1" x14ac:dyDescent="0.35">
      <c r="A1075"/>
    </row>
    <row r="1076" spans="1:1" x14ac:dyDescent="0.35">
      <c r="A1076"/>
    </row>
    <row r="1077" spans="1:1" x14ac:dyDescent="0.35">
      <c r="A1077"/>
    </row>
    <row r="1078" spans="1:1" x14ac:dyDescent="0.35">
      <c r="A1078"/>
    </row>
    <row r="1079" spans="1:1" x14ac:dyDescent="0.35">
      <c r="A1079"/>
    </row>
    <row r="1080" spans="1:1" x14ac:dyDescent="0.35">
      <c r="A1080"/>
    </row>
    <row r="1081" spans="1:1" x14ac:dyDescent="0.35">
      <c r="A1081"/>
    </row>
    <row r="1082" spans="1:1" x14ac:dyDescent="0.35">
      <c r="A1082"/>
    </row>
    <row r="1083" spans="1:1" x14ac:dyDescent="0.35">
      <c r="A1083"/>
    </row>
    <row r="1084" spans="1:1" x14ac:dyDescent="0.35">
      <c r="A1084"/>
    </row>
    <row r="1085" spans="1:1" x14ac:dyDescent="0.35">
      <c r="A1085"/>
    </row>
    <row r="1086" spans="1:1" x14ac:dyDescent="0.35">
      <c r="A1086"/>
    </row>
    <row r="1087" spans="1:1" x14ac:dyDescent="0.35">
      <c r="A1087"/>
    </row>
    <row r="1088" spans="1:1" x14ac:dyDescent="0.35">
      <c r="A1088"/>
    </row>
    <row r="1089" spans="1:1" x14ac:dyDescent="0.35">
      <c r="A1089"/>
    </row>
    <row r="1090" spans="1:1" x14ac:dyDescent="0.35">
      <c r="A1090"/>
    </row>
    <row r="1091" spans="1:1" x14ac:dyDescent="0.35">
      <c r="A1091"/>
    </row>
    <row r="1092" spans="1:1" x14ac:dyDescent="0.35">
      <c r="A1092"/>
    </row>
    <row r="1093" spans="1:1" x14ac:dyDescent="0.35">
      <c r="A1093"/>
    </row>
    <row r="1094" spans="1:1" x14ac:dyDescent="0.35">
      <c r="A1094"/>
    </row>
    <row r="1095" spans="1:1" x14ac:dyDescent="0.35">
      <c r="A1095"/>
    </row>
    <row r="1096" spans="1:1" x14ac:dyDescent="0.35">
      <c r="A1096"/>
    </row>
    <row r="1097" spans="1:1" x14ac:dyDescent="0.35">
      <c r="A1097"/>
    </row>
    <row r="1098" spans="1:1" x14ac:dyDescent="0.35">
      <c r="A1098"/>
    </row>
    <row r="1099" spans="1:1" x14ac:dyDescent="0.35">
      <c r="A1099"/>
    </row>
    <row r="1100" spans="1:1" x14ac:dyDescent="0.35">
      <c r="A1100"/>
    </row>
    <row r="1101" spans="1:1" x14ac:dyDescent="0.35">
      <c r="A1101"/>
    </row>
    <row r="1102" spans="1:1" x14ac:dyDescent="0.35">
      <c r="A1102"/>
    </row>
    <row r="1103" spans="1:1" x14ac:dyDescent="0.35">
      <c r="A1103"/>
    </row>
    <row r="1104" spans="1:1" x14ac:dyDescent="0.35">
      <c r="A1104"/>
    </row>
    <row r="1105" spans="1:1" x14ac:dyDescent="0.35">
      <c r="A1105"/>
    </row>
    <row r="1106" spans="1:1" x14ac:dyDescent="0.35">
      <c r="A1106"/>
    </row>
    <row r="1107" spans="1:1" x14ac:dyDescent="0.35">
      <c r="A1107"/>
    </row>
    <row r="1108" spans="1:1" x14ac:dyDescent="0.35">
      <c r="A1108"/>
    </row>
    <row r="1109" spans="1:1" x14ac:dyDescent="0.35">
      <c r="A1109"/>
    </row>
    <row r="1110" spans="1:1" x14ac:dyDescent="0.35">
      <c r="A1110"/>
    </row>
    <row r="1111" spans="1:1" x14ac:dyDescent="0.35">
      <c r="A1111"/>
    </row>
    <row r="1112" spans="1:1" x14ac:dyDescent="0.35">
      <c r="A1112"/>
    </row>
    <row r="1113" spans="1:1" x14ac:dyDescent="0.35">
      <c r="A1113"/>
    </row>
    <row r="1114" spans="1:1" x14ac:dyDescent="0.35">
      <c r="A1114"/>
    </row>
    <row r="1115" spans="1:1" x14ac:dyDescent="0.35">
      <c r="A1115"/>
    </row>
    <row r="1116" spans="1:1" x14ac:dyDescent="0.35">
      <c r="A1116"/>
    </row>
    <row r="1117" spans="1:1" x14ac:dyDescent="0.35">
      <c r="A1117"/>
    </row>
    <row r="1118" spans="1:1" x14ac:dyDescent="0.35">
      <c r="A1118"/>
    </row>
    <row r="1119" spans="1:1" x14ac:dyDescent="0.35">
      <c r="A1119"/>
    </row>
    <row r="1120" spans="1:1" x14ac:dyDescent="0.35">
      <c r="A1120"/>
    </row>
    <row r="1121" spans="1:1" x14ac:dyDescent="0.35">
      <c r="A1121"/>
    </row>
    <row r="1122" spans="1:1" x14ac:dyDescent="0.35">
      <c r="A1122"/>
    </row>
    <row r="1123" spans="1:1" x14ac:dyDescent="0.35">
      <c r="A1123"/>
    </row>
    <row r="1124" spans="1:1" x14ac:dyDescent="0.35">
      <c r="A1124"/>
    </row>
    <row r="1125" spans="1:1" x14ac:dyDescent="0.35">
      <c r="A1125"/>
    </row>
    <row r="1126" spans="1:1" x14ac:dyDescent="0.35">
      <c r="A1126"/>
    </row>
    <row r="1127" spans="1:1" x14ac:dyDescent="0.35">
      <c r="A1127"/>
    </row>
    <row r="1128" spans="1:1" x14ac:dyDescent="0.35">
      <c r="A1128"/>
    </row>
    <row r="1129" spans="1:1" x14ac:dyDescent="0.35">
      <c r="A1129"/>
    </row>
    <row r="1130" spans="1:1" x14ac:dyDescent="0.35">
      <c r="A1130"/>
    </row>
    <row r="1131" spans="1:1" x14ac:dyDescent="0.35">
      <c r="A1131"/>
    </row>
    <row r="1132" spans="1:1" x14ac:dyDescent="0.35">
      <c r="A1132"/>
    </row>
    <row r="1133" spans="1:1" x14ac:dyDescent="0.35">
      <c r="A1133"/>
    </row>
    <row r="1134" spans="1:1" x14ac:dyDescent="0.35">
      <c r="A1134"/>
    </row>
    <row r="1135" spans="1:1" x14ac:dyDescent="0.35">
      <c r="A1135"/>
    </row>
    <row r="1136" spans="1:1" x14ac:dyDescent="0.35">
      <c r="A1136"/>
    </row>
    <row r="1137" spans="1:1" x14ac:dyDescent="0.35">
      <c r="A1137"/>
    </row>
    <row r="1138" spans="1:1" x14ac:dyDescent="0.35">
      <c r="A1138"/>
    </row>
    <row r="1139" spans="1:1" x14ac:dyDescent="0.35">
      <c r="A1139"/>
    </row>
    <row r="1140" spans="1:1" x14ac:dyDescent="0.35">
      <c r="A1140"/>
    </row>
    <row r="1141" spans="1:1" x14ac:dyDescent="0.35">
      <c r="A1141"/>
    </row>
    <row r="1142" spans="1:1" x14ac:dyDescent="0.35">
      <c r="A1142"/>
    </row>
    <row r="1143" spans="1:1" x14ac:dyDescent="0.35">
      <c r="A1143"/>
    </row>
    <row r="1144" spans="1:1" x14ac:dyDescent="0.35">
      <c r="A1144"/>
    </row>
    <row r="1145" spans="1:1" x14ac:dyDescent="0.35">
      <c r="A1145"/>
    </row>
    <row r="1146" spans="1:1" x14ac:dyDescent="0.35">
      <c r="A1146"/>
    </row>
    <row r="1147" spans="1:1" x14ac:dyDescent="0.35">
      <c r="A1147"/>
    </row>
    <row r="1148" spans="1:1" x14ac:dyDescent="0.35">
      <c r="A1148"/>
    </row>
    <row r="1149" spans="1:1" x14ac:dyDescent="0.35">
      <c r="A1149"/>
    </row>
    <row r="1150" spans="1:1" x14ac:dyDescent="0.35">
      <c r="A1150"/>
    </row>
    <row r="1151" spans="1:1" x14ac:dyDescent="0.35">
      <c r="A1151"/>
    </row>
    <row r="1152" spans="1:1" x14ac:dyDescent="0.35">
      <c r="A1152"/>
    </row>
    <row r="1153" spans="1:1" x14ac:dyDescent="0.35">
      <c r="A1153"/>
    </row>
    <row r="1154" spans="1:1" x14ac:dyDescent="0.35">
      <c r="A1154"/>
    </row>
    <row r="1155" spans="1:1" x14ac:dyDescent="0.35">
      <c r="A1155"/>
    </row>
    <row r="1156" spans="1:1" x14ac:dyDescent="0.35">
      <c r="A1156"/>
    </row>
    <row r="1157" spans="1:1" x14ac:dyDescent="0.35">
      <c r="A1157"/>
    </row>
    <row r="1158" spans="1:1" x14ac:dyDescent="0.35">
      <c r="A1158"/>
    </row>
    <row r="1159" spans="1:1" x14ac:dyDescent="0.35">
      <c r="A1159"/>
    </row>
    <row r="1160" spans="1:1" x14ac:dyDescent="0.35">
      <c r="A1160"/>
    </row>
    <row r="1161" spans="1:1" x14ac:dyDescent="0.35">
      <c r="A1161"/>
    </row>
    <row r="1162" spans="1:1" x14ac:dyDescent="0.35">
      <c r="A1162"/>
    </row>
    <row r="1163" spans="1:1" x14ac:dyDescent="0.35">
      <c r="A1163"/>
    </row>
    <row r="1164" spans="1:1" x14ac:dyDescent="0.35">
      <c r="A1164"/>
    </row>
    <row r="1165" spans="1:1" x14ac:dyDescent="0.35">
      <c r="A1165"/>
    </row>
    <row r="1166" spans="1:1" x14ac:dyDescent="0.35">
      <c r="A1166"/>
    </row>
    <row r="1167" spans="1:1" x14ac:dyDescent="0.35">
      <c r="A1167"/>
    </row>
    <row r="1168" spans="1:1" x14ac:dyDescent="0.35">
      <c r="A1168"/>
    </row>
    <row r="1169" spans="1:1" x14ac:dyDescent="0.35">
      <c r="A1169"/>
    </row>
    <row r="1170" spans="1:1" x14ac:dyDescent="0.35">
      <c r="A1170"/>
    </row>
    <row r="1171" spans="1:1" x14ac:dyDescent="0.35">
      <c r="A1171"/>
    </row>
    <row r="1172" spans="1:1" x14ac:dyDescent="0.35">
      <c r="A1172"/>
    </row>
    <row r="1173" spans="1:1" x14ac:dyDescent="0.35">
      <c r="A1173"/>
    </row>
    <row r="1174" spans="1:1" x14ac:dyDescent="0.35">
      <c r="A1174"/>
    </row>
    <row r="1175" spans="1:1" x14ac:dyDescent="0.35">
      <c r="A1175"/>
    </row>
    <row r="1176" spans="1:1" x14ac:dyDescent="0.35">
      <c r="A1176"/>
    </row>
    <row r="1177" spans="1:1" x14ac:dyDescent="0.35">
      <c r="A1177"/>
    </row>
    <row r="1178" spans="1:1" x14ac:dyDescent="0.35">
      <c r="A1178"/>
    </row>
    <row r="1179" spans="1:1" x14ac:dyDescent="0.35">
      <c r="A1179"/>
    </row>
    <row r="1180" spans="1:1" x14ac:dyDescent="0.35">
      <c r="A1180"/>
    </row>
    <row r="1181" spans="1:1" x14ac:dyDescent="0.35">
      <c r="A1181"/>
    </row>
    <row r="1182" spans="1:1" x14ac:dyDescent="0.35">
      <c r="A1182"/>
    </row>
    <row r="1183" spans="1:1" x14ac:dyDescent="0.35">
      <c r="A1183"/>
    </row>
    <row r="1184" spans="1:1" x14ac:dyDescent="0.35">
      <c r="A1184"/>
    </row>
    <row r="1185" spans="1:1" x14ac:dyDescent="0.35">
      <c r="A1185"/>
    </row>
    <row r="1186" spans="1:1" x14ac:dyDescent="0.35">
      <c r="A1186"/>
    </row>
    <row r="1187" spans="1:1" x14ac:dyDescent="0.35">
      <c r="A1187"/>
    </row>
    <row r="1188" spans="1:1" x14ac:dyDescent="0.35">
      <c r="A1188"/>
    </row>
    <row r="1189" spans="1:1" x14ac:dyDescent="0.35">
      <c r="A1189"/>
    </row>
    <row r="1190" spans="1:1" x14ac:dyDescent="0.35">
      <c r="A1190"/>
    </row>
    <row r="1191" spans="1:1" x14ac:dyDescent="0.35">
      <c r="A1191"/>
    </row>
    <row r="1192" spans="1:1" x14ac:dyDescent="0.35">
      <c r="A1192"/>
    </row>
    <row r="1193" spans="1:1" x14ac:dyDescent="0.35">
      <c r="A1193"/>
    </row>
    <row r="1194" spans="1:1" x14ac:dyDescent="0.35">
      <c r="A1194"/>
    </row>
    <row r="1195" spans="1:1" x14ac:dyDescent="0.35">
      <c r="A1195"/>
    </row>
    <row r="1196" spans="1:1" x14ac:dyDescent="0.35">
      <c r="A1196"/>
    </row>
    <row r="1197" spans="1:1" x14ac:dyDescent="0.35">
      <c r="A1197"/>
    </row>
    <row r="1198" spans="1:1" x14ac:dyDescent="0.35">
      <c r="A1198"/>
    </row>
    <row r="1199" spans="1:1" x14ac:dyDescent="0.35">
      <c r="A1199"/>
    </row>
    <row r="1200" spans="1:1" x14ac:dyDescent="0.35">
      <c r="A1200"/>
    </row>
    <row r="1201" spans="1:1" x14ac:dyDescent="0.35">
      <c r="A1201"/>
    </row>
    <row r="1202" spans="1:1" x14ac:dyDescent="0.35">
      <c r="A1202"/>
    </row>
    <row r="1203" spans="1:1" x14ac:dyDescent="0.35">
      <c r="A1203"/>
    </row>
    <row r="1204" spans="1:1" x14ac:dyDescent="0.35">
      <c r="A1204"/>
    </row>
    <row r="1205" spans="1:1" x14ac:dyDescent="0.35">
      <c r="A1205"/>
    </row>
    <row r="1206" spans="1:1" x14ac:dyDescent="0.35">
      <c r="A1206"/>
    </row>
    <row r="1207" spans="1:1" x14ac:dyDescent="0.35">
      <c r="A1207"/>
    </row>
    <row r="1208" spans="1:1" x14ac:dyDescent="0.35">
      <c r="A1208"/>
    </row>
    <row r="1209" spans="1:1" x14ac:dyDescent="0.35">
      <c r="A1209"/>
    </row>
    <row r="1210" spans="1:1" x14ac:dyDescent="0.35">
      <c r="A1210"/>
    </row>
    <row r="1211" spans="1:1" x14ac:dyDescent="0.35">
      <c r="A1211"/>
    </row>
    <row r="1212" spans="1:1" x14ac:dyDescent="0.35">
      <c r="A1212"/>
    </row>
    <row r="1213" spans="1:1" x14ac:dyDescent="0.35">
      <c r="A1213"/>
    </row>
    <row r="1214" spans="1:1" x14ac:dyDescent="0.35">
      <c r="A1214"/>
    </row>
    <row r="1215" spans="1:1" x14ac:dyDescent="0.35">
      <c r="A1215"/>
    </row>
    <row r="1216" spans="1:1" x14ac:dyDescent="0.35">
      <c r="A1216"/>
    </row>
    <row r="1217" spans="1:1" x14ac:dyDescent="0.35">
      <c r="A1217"/>
    </row>
    <row r="1218" spans="1:1" x14ac:dyDescent="0.35">
      <c r="A1218"/>
    </row>
    <row r="1219" spans="1:1" x14ac:dyDescent="0.35">
      <c r="A1219"/>
    </row>
    <row r="1220" spans="1:1" x14ac:dyDescent="0.35">
      <c r="A1220"/>
    </row>
    <row r="1221" spans="1:1" x14ac:dyDescent="0.35">
      <c r="A1221"/>
    </row>
    <row r="1222" spans="1:1" x14ac:dyDescent="0.35">
      <c r="A1222"/>
    </row>
    <row r="1223" spans="1:1" x14ac:dyDescent="0.35">
      <c r="A1223"/>
    </row>
    <row r="1224" spans="1:1" x14ac:dyDescent="0.35">
      <c r="A1224"/>
    </row>
    <row r="1225" spans="1:1" x14ac:dyDescent="0.35">
      <c r="A1225"/>
    </row>
    <row r="1226" spans="1:1" x14ac:dyDescent="0.35">
      <c r="A1226"/>
    </row>
    <row r="1227" spans="1:1" x14ac:dyDescent="0.35">
      <c r="A1227"/>
    </row>
    <row r="1228" spans="1:1" x14ac:dyDescent="0.35">
      <c r="A1228"/>
    </row>
    <row r="1229" spans="1:1" x14ac:dyDescent="0.35">
      <c r="A1229"/>
    </row>
    <row r="1230" spans="1:1" x14ac:dyDescent="0.35">
      <c r="A1230"/>
    </row>
    <row r="1231" spans="1:1" x14ac:dyDescent="0.35">
      <c r="A1231"/>
    </row>
    <row r="1232" spans="1:1" x14ac:dyDescent="0.35">
      <c r="A1232"/>
    </row>
    <row r="1233" spans="1:1" x14ac:dyDescent="0.35">
      <c r="A1233"/>
    </row>
    <row r="1234" spans="1:1" x14ac:dyDescent="0.35">
      <c r="A1234"/>
    </row>
    <row r="1235" spans="1:1" x14ac:dyDescent="0.35">
      <c r="A1235"/>
    </row>
    <row r="1236" spans="1:1" x14ac:dyDescent="0.35">
      <c r="A1236"/>
    </row>
    <row r="1237" spans="1:1" x14ac:dyDescent="0.35">
      <c r="A1237"/>
    </row>
    <row r="1238" spans="1:1" x14ac:dyDescent="0.35">
      <c r="A1238"/>
    </row>
    <row r="1239" spans="1:1" x14ac:dyDescent="0.35">
      <c r="A1239"/>
    </row>
    <row r="1240" spans="1:1" x14ac:dyDescent="0.35">
      <c r="A1240"/>
    </row>
    <row r="1241" spans="1:1" x14ac:dyDescent="0.35">
      <c r="A1241"/>
    </row>
    <row r="1242" spans="1:1" x14ac:dyDescent="0.35">
      <c r="A1242"/>
    </row>
    <row r="1243" spans="1:1" x14ac:dyDescent="0.35">
      <c r="A1243"/>
    </row>
    <row r="1244" spans="1:1" x14ac:dyDescent="0.35">
      <c r="A1244"/>
    </row>
    <row r="1245" spans="1:1" x14ac:dyDescent="0.35">
      <c r="A1245"/>
    </row>
    <row r="1246" spans="1:1" x14ac:dyDescent="0.35">
      <c r="A1246"/>
    </row>
    <row r="1247" spans="1:1" x14ac:dyDescent="0.35">
      <c r="A1247"/>
    </row>
    <row r="1248" spans="1:1" x14ac:dyDescent="0.35">
      <c r="A1248"/>
    </row>
    <row r="1249" spans="1:1" x14ac:dyDescent="0.35">
      <c r="A1249"/>
    </row>
    <row r="1250" spans="1:1" x14ac:dyDescent="0.35">
      <c r="A1250"/>
    </row>
    <row r="1251" spans="1:1" x14ac:dyDescent="0.35">
      <c r="A1251"/>
    </row>
    <row r="1252" spans="1:1" x14ac:dyDescent="0.35">
      <c r="A1252"/>
    </row>
    <row r="1253" spans="1:1" x14ac:dyDescent="0.35">
      <c r="A1253"/>
    </row>
    <row r="1254" spans="1:1" x14ac:dyDescent="0.35">
      <c r="A1254"/>
    </row>
    <row r="1255" spans="1:1" x14ac:dyDescent="0.35">
      <c r="A1255"/>
    </row>
    <row r="1256" spans="1:1" x14ac:dyDescent="0.35">
      <c r="A1256"/>
    </row>
    <row r="1257" spans="1:1" x14ac:dyDescent="0.35">
      <c r="A1257"/>
    </row>
    <row r="1258" spans="1:1" x14ac:dyDescent="0.35">
      <c r="A1258"/>
    </row>
    <row r="1259" spans="1:1" x14ac:dyDescent="0.35">
      <c r="A1259"/>
    </row>
    <row r="1260" spans="1:1" x14ac:dyDescent="0.35">
      <c r="A1260"/>
    </row>
    <row r="1261" spans="1:1" x14ac:dyDescent="0.35">
      <c r="A1261"/>
    </row>
    <row r="1262" spans="1:1" x14ac:dyDescent="0.35">
      <c r="A1262"/>
    </row>
    <row r="1263" spans="1:1" x14ac:dyDescent="0.35">
      <c r="A1263"/>
    </row>
    <row r="1264" spans="1:1" x14ac:dyDescent="0.35">
      <c r="A1264"/>
    </row>
    <row r="1265" spans="1:1" x14ac:dyDescent="0.35">
      <c r="A1265"/>
    </row>
    <row r="1266" spans="1:1" x14ac:dyDescent="0.35">
      <c r="A1266"/>
    </row>
    <row r="1267" spans="1:1" x14ac:dyDescent="0.35">
      <c r="A1267"/>
    </row>
    <row r="1268" spans="1:1" x14ac:dyDescent="0.35">
      <c r="A1268"/>
    </row>
    <row r="1269" spans="1:1" x14ac:dyDescent="0.35">
      <c r="A1269"/>
    </row>
    <row r="1270" spans="1:1" x14ac:dyDescent="0.35">
      <c r="A1270"/>
    </row>
    <row r="1271" spans="1:1" x14ac:dyDescent="0.35">
      <c r="A1271"/>
    </row>
    <row r="1272" spans="1:1" x14ac:dyDescent="0.35">
      <c r="A1272"/>
    </row>
    <row r="1273" spans="1:1" x14ac:dyDescent="0.35">
      <c r="A1273"/>
    </row>
    <row r="1274" spans="1:1" x14ac:dyDescent="0.35">
      <c r="A1274"/>
    </row>
    <row r="1275" spans="1:1" x14ac:dyDescent="0.35">
      <c r="A1275"/>
    </row>
    <row r="1276" spans="1:1" x14ac:dyDescent="0.35">
      <c r="A1276"/>
    </row>
    <row r="1277" spans="1:1" x14ac:dyDescent="0.35">
      <c r="A1277"/>
    </row>
    <row r="1278" spans="1:1" x14ac:dyDescent="0.35">
      <c r="A1278"/>
    </row>
    <row r="1279" spans="1:1" x14ac:dyDescent="0.35">
      <c r="A1279"/>
    </row>
    <row r="1280" spans="1:1" x14ac:dyDescent="0.35">
      <c r="A1280"/>
    </row>
    <row r="1281" spans="1:1" x14ac:dyDescent="0.35">
      <c r="A1281"/>
    </row>
    <row r="1282" spans="1:1" x14ac:dyDescent="0.35">
      <c r="A1282"/>
    </row>
    <row r="1283" spans="1:1" x14ac:dyDescent="0.35">
      <c r="A1283"/>
    </row>
    <row r="1284" spans="1:1" x14ac:dyDescent="0.35">
      <c r="A1284"/>
    </row>
    <row r="1285" spans="1:1" x14ac:dyDescent="0.35">
      <c r="A1285"/>
    </row>
    <row r="1286" spans="1:1" x14ac:dyDescent="0.35">
      <c r="A1286"/>
    </row>
    <row r="1287" spans="1:1" x14ac:dyDescent="0.35">
      <c r="A1287"/>
    </row>
    <row r="1288" spans="1:1" x14ac:dyDescent="0.35">
      <c r="A1288"/>
    </row>
    <row r="1289" spans="1:1" x14ac:dyDescent="0.35">
      <c r="A1289"/>
    </row>
    <row r="1290" spans="1:1" x14ac:dyDescent="0.35">
      <c r="A1290"/>
    </row>
    <row r="1291" spans="1:1" x14ac:dyDescent="0.35">
      <c r="A1291"/>
    </row>
    <row r="1292" spans="1:1" x14ac:dyDescent="0.35">
      <c r="A1292"/>
    </row>
    <row r="1293" spans="1:1" x14ac:dyDescent="0.35">
      <c r="A1293"/>
    </row>
    <row r="1294" spans="1:1" x14ac:dyDescent="0.35">
      <c r="A1294"/>
    </row>
    <row r="1295" spans="1:1" x14ac:dyDescent="0.35">
      <c r="A1295"/>
    </row>
    <row r="1296" spans="1:1" x14ac:dyDescent="0.35">
      <c r="A1296"/>
    </row>
    <row r="1297" spans="1:1" x14ac:dyDescent="0.35">
      <c r="A1297"/>
    </row>
    <row r="1298" spans="1:1" x14ac:dyDescent="0.35">
      <c r="A1298"/>
    </row>
    <row r="1299" spans="1:1" x14ac:dyDescent="0.35">
      <c r="A1299"/>
    </row>
    <row r="1300" spans="1:1" x14ac:dyDescent="0.35">
      <c r="A1300"/>
    </row>
    <row r="1301" spans="1:1" x14ac:dyDescent="0.35">
      <c r="A1301"/>
    </row>
    <row r="1302" spans="1:1" x14ac:dyDescent="0.35">
      <c r="A1302"/>
    </row>
    <row r="1303" spans="1:1" x14ac:dyDescent="0.35">
      <c r="A1303"/>
    </row>
    <row r="1304" spans="1:1" x14ac:dyDescent="0.35">
      <c r="A1304"/>
    </row>
    <row r="1305" spans="1:1" x14ac:dyDescent="0.35">
      <c r="A1305"/>
    </row>
    <row r="1306" spans="1:1" x14ac:dyDescent="0.35">
      <c r="A1306"/>
    </row>
    <row r="1307" spans="1:1" x14ac:dyDescent="0.35">
      <c r="A1307"/>
    </row>
    <row r="1308" spans="1:1" x14ac:dyDescent="0.35">
      <c r="A1308"/>
    </row>
    <row r="1309" spans="1:1" x14ac:dyDescent="0.35">
      <c r="A1309"/>
    </row>
    <row r="1310" spans="1:1" x14ac:dyDescent="0.35">
      <c r="A1310"/>
    </row>
    <row r="1311" spans="1:1" x14ac:dyDescent="0.35">
      <c r="A1311"/>
    </row>
    <row r="1312" spans="1:1" x14ac:dyDescent="0.35">
      <c r="A1312"/>
    </row>
    <row r="1313" spans="1:1" x14ac:dyDescent="0.35">
      <c r="A1313"/>
    </row>
    <row r="1314" spans="1:1" x14ac:dyDescent="0.35">
      <c r="A1314"/>
    </row>
    <row r="1315" spans="1:1" x14ac:dyDescent="0.35">
      <c r="A1315"/>
    </row>
    <row r="1316" spans="1:1" x14ac:dyDescent="0.35">
      <c r="A1316"/>
    </row>
    <row r="1317" spans="1:1" x14ac:dyDescent="0.35">
      <c r="A1317"/>
    </row>
    <row r="1318" spans="1:1" x14ac:dyDescent="0.35">
      <c r="A1318"/>
    </row>
    <row r="1319" spans="1:1" x14ac:dyDescent="0.35">
      <c r="A1319"/>
    </row>
    <row r="1320" spans="1:1" x14ac:dyDescent="0.35">
      <c r="A1320"/>
    </row>
    <row r="1321" spans="1:1" x14ac:dyDescent="0.35">
      <c r="A1321"/>
    </row>
    <row r="1322" spans="1:1" x14ac:dyDescent="0.35">
      <c r="A1322"/>
    </row>
    <row r="1323" spans="1:1" x14ac:dyDescent="0.35">
      <c r="A1323"/>
    </row>
    <row r="1324" spans="1:1" x14ac:dyDescent="0.35">
      <c r="A1324"/>
    </row>
    <row r="1325" spans="1:1" x14ac:dyDescent="0.35">
      <c r="A1325"/>
    </row>
    <row r="1326" spans="1:1" x14ac:dyDescent="0.35">
      <c r="A1326"/>
    </row>
    <row r="1327" spans="1:1" x14ac:dyDescent="0.35">
      <c r="A1327"/>
    </row>
    <row r="1328" spans="1:1" x14ac:dyDescent="0.35">
      <c r="A1328"/>
    </row>
    <row r="1329" spans="1:1" x14ac:dyDescent="0.35">
      <c r="A1329"/>
    </row>
    <row r="1330" spans="1:1" x14ac:dyDescent="0.35">
      <c r="A1330"/>
    </row>
    <row r="1331" spans="1:1" x14ac:dyDescent="0.35">
      <c r="A1331"/>
    </row>
    <row r="1332" spans="1:1" x14ac:dyDescent="0.35">
      <c r="A1332"/>
    </row>
    <row r="1333" spans="1:1" x14ac:dyDescent="0.35">
      <c r="A1333"/>
    </row>
    <row r="1334" spans="1:1" x14ac:dyDescent="0.35">
      <c r="A1334"/>
    </row>
    <row r="1335" spans="1:1" x14ac:dyDescent="0.35">
      <c r="A1335"/>
    </row>
    <row r="1336" spans="1:1" x14ac:dyDescent="0.35">
      <c r="A1336"/>
    </row>
    <row r="1337" spans="1:1" x14ac:dyDescent="0.35">
      <c r="A1337"/>
    </row>
    <row r="1338" spans="1:1" x14ac:dyDescent="0.35">
      <c r="A1338"/>
    </row>
    <row r="1339" spans="1:1" x14ac:dyDescent="0.35">
      <c r="A1339"/>
    </row>
    <row r="1340" spans="1:1" x14ac:dyDescent="0.35">
      <c r="A1340"/>
    </row>
    <row r="1341" spans="1:1" x14ac:dyDescent="0.35">
      <c r="A1341"/>
    </row>
    <row r="1342" spans="1:1" x14ac:dyDescent="0.35">
      <c r="A1342"/>
    </row>
    <row r="1343" spans="1:1" x14ac:dyDescent="0.35">
      <c r="A1343"/>
    </row>
    <row r="1344" spans="1:1" x14ac:dyDescent="0.35">
      <c r="A1344"/>
    </row>
    <row r="1345" spans="1:1" x14ac:dyDescent="0.35">
      <c r="A1345"/>
    </row>
    <row r="1346" spans="1:1" x14ac:dyDescent="0.35">
      <c r="A1346"/>
    </row>
    <row r="1347" spans="1:1" x14ac:dyDescent="0.35">
      <c r="A1347"/>
    </row>
    <row r="1348" spans="1:1" x14ac:dyDescent="0.35">
      <c r="A1348"/>
    </row>
    <row r="1349" spans="1:1" x14ac:dyDescent="0.35">
      <c r="A1349"/>
    </row>
    <row r="1350" spans="1:1" x14ac:dyDescent="0.35">
      <c r="A1350"/>
    </row>
    <row r="1351" spans="1:1" x14ac:dyDescent="0.35">
      <c r="A1351"/>
    </row>
    <row r="1352" spans="1:1" x14ac:dyDescent="0.35">
      <c r="A1352"/>
    </row>
    <row r="1353" spans="1:1" x14ac:dyDescent="0.35">
      <c r="A1353"/>
    </row>
    <row r="1354" spans="1:1" x14ac:dyDescent="0.35">
      <c r="A1354"/>
    </row>
    <row r="1355" spans="1:1" x14ac:dyDescent="0.35">
      <c r="A1355"/>
    </row>
    <row r="1356" spans="1:1" x14ac:dyDescent="0.35">
      <c r="A1356"/>
    </row>
    <row r="1357" spans="1:1" x14ac:dyDescent="0.35">
      <c r="A1357"/>
    </row>
    <row r="1358" spans="1:1" x14ac:dyDescent="0.35">
      <c r="A1358"/>
    </row>
    <row r="1359" spans="1:1" x14ac:dyDescent="0.35">
      <c r="A1359"/>
    </row>
    <row r="1360" spans="1:1" x14ac:dyDescent="0.35">
      <c r="A1360"/>
    </row>
    <row r="1361" spans="1:1" x14ac:dyDescent="0.35">
      <c r="A1361"/>
    </row>
    <row r="1362" spans="1:1" x14ac:dyDescent="0.35">
      <c r="A1362"/>
    </row>
    <row r="1363" spans="1:1" x14ac:dyDescent="0.35">
      <c r="A1363"/>
    </row>
    <row r="1364" spans="1:1" x14ac:dyDescent="0.35">
      <c r="A1364"/>
    </row>
    <row r="1365" spans="1:1" x14ac:dyDescent="0.35">
      <c r="A1365"/>
    </row>
    <row r="1366" spans="1:1" x14ac:dyDescent="0.35">
      <c r="A1366"/>
    </row>
    <row r="1367" spans="1:1" x14ac:dyDescent="0.35">
      <c r="A1367"/>
    </row>
    <row r="1368" spans="1:1" x14ac:dyDescent="0.35">
      <c r="A1368"/>
    </row>
    <row r="1369" spans="1:1" x14ac:dyDescent="0.35">
      <c r="A1369"/>
    </row>
    <row r="1370" spans="1:1" x14ac:dyDescent="0.35">
      <c r="A1370"/>
    </row>
    <row r="1371" spans="1:1" x14ac:dyDescent="0.35">
      <c r="A1371"/>
    </row>
    <row r="1372" spans="1:1" x14ac:dyDescent="0.35">
      <c r="A1372"/>
    </row>
    <row r="1373" spans="1:1" x14ac:dyDescent="0.35">
      <c r="A1373"/>
    </row>
    <row r="1374" spans="1:1" x14ac:dyDescent="0.35">
      <c r="A1374"/>
    </row>
    <row r="1375" spans="1:1" x14ac:dyDescent="0.35">
      <c r="A1375"/>
    </row>
    <row r="1376" spans="1:1" x14ac:dyDescent="0.35">
      <c r="A1376"/>
    </row>
    <row r="1377" spans="1:1" x14ac:dyDescent="0.35">
      <c r="A1377"/>
    </row>
    <row r="1378" spans="1:1" x14ac:dyDescent="0.35">
      <c r="A1378"/>
    </row>
    <row r="1379" spans="1:1" x14ac:dyDescent="0.35">
      <c r="A1379"/>
    </row>
    <row r="1380" spans="1:1" x14ac:dyDescent="0.35">
      <c r="A1380"/>
    </row>
    <row r="1381" spans="1:1" x14ac:dyDescent="0.35">
      <c r="A1381"/>
    </row>
    <row r="1382" spans="1:1" x14ac:dyDescent="0.35">
      <c r="A1382"/>
    </row>
    <row r="1383" spans="1:1" x14ac:dyDescent="0.35">
      <c r="A1383"/>
    </row>
    <row r="1384" spans="1:1" x14ac:dyDescent="0.35">
      <c r="A1384"/>
    </row>
    <row r="1385" spans="1:1" x14ac:dyDescent="0.35">
      <c r="A1385"/>
    </row>
    <row r="1386" spans="1:1" x14ac:dyDescent="0.35">
      <c r="A1386"/>
    </row>
    <row r="1387" spans="1:1" x14ac:dyDescent="0.35">
      <c r="A1387"/>
    </row>
    <row r="1388" spans="1:1" x14ac:dyDescent="0.35">
      <c r="A1388"/>
    </row>
    <row r="1389" spans="1:1" x14ac:dyDescent="0.35">
      <c r="A1389"/>
    </row>
    <row r="1390" spans="1:1" x14ac:dyDescent="0.35">
      <c r="A1390"/>
    </row>
    <row r="1391" spans="1:1" x14ac:dyDescent="0.35">
      <c r="A1391"/>
    </row>
    <row r="1392" spans="1:1" x14ac:dyDescent="0.35">
      <c r="A1392"/>
    </row>
    <row r="1393" spans="1:1" x14ac:dyDescent="0.35">
      <c r="A1393"/>
    </row>
    <row r="1394" spans="1:1" x14ac:dyDescent="0.35">
      <c r="A1394"/>
    </row>
    <row r="1395" spans="1:1" x14ac:dyDescent="0.35">
      <c r="A1395"/>
    </row>
    <row r="1396" spans="1:1" x14ac:dyDescent="0.35">
      <c r="A1396"/>
    </row>
    <row r="1397" spans="1:1" x14ac:dyDescent="0.35">
      <c r="A1397"/>
    </row>
    <row r="1398" spans="1:1" x14ac:dyDescent="0.35">
      <c r="A1398"/>
    </row>
    <row r="1399" spans="1:1" x14ac:dyDescent="0.35">
      <c r="A1399"/>
    </row>
    <row r="1400" spans="1:1" x14ac:dyDescent="0.35">
      <c r="A1400"/>
    </row>
    <row r="1401" spans="1:1" x14ac:dyDescent="0.35">
      <c r="A1401"/>
    </row>
    <row r="1402" spans="1:1" x14ac:dyDescent="0.35">
      <c r="A1402"/>
    </row>
    <row r="1403" spans="1:1" x14ac:dyDescent="0.35">
      <c r="A1403"/>
    </row>
    <row r="1404" spans="1:1" x14ac:dyDescent="0.35">
      <c r="A1404"/>
    </row>
    <row r="1405" spans="1:1" x14ac:dyDescent="0.35">
      <c r="A1405"/>
    </row>
    <row r="1406" spans="1:1" x14ac:dyDescent="0.35">
      <c r="A1406"/>
    </row>
    <row r="1407" spans="1:1" x14ac:dyDescent="0.35">
      <c r="A1407"/>
    </row>
    <row r="1408" spans="1:1" x14ac:dyDescent="0.35">
      <c r="A1408"/>
    </row>
    <row r="1409" spans="1:1" x14ac:dyDescent="0.35">
      <c r="A1409"/>
    </row>
    <row r="1410" spans="1:1" x14ac:dyDescent="0.35">
      <c r="A1410"/>
    </row>
    <row r="1411" spans="1:1" x14ac:dyDescent="0.35">
      <c r="A1411"/>
    </row>
    <row r="1412" spans="1:1" x14ac:dyDescent="0.35">
      <c r="A1412"/>
    </row>
    <row r="1413" spans="1:1" x14ac:dyDescent="0.35">
      <c r="A1413"/>
    </row>
    <row r="1414" spans="1:1" x14ac:dyDescent="0.35">
      <c r="A1414"/>
    </row>
    <row r="1415" spans="1:1" x14ac:dyDescent="0.35">
      <c r="A1415"/>
    </row>
    <row r="1416" spans="1:1" x14ac:dyDescent="0.35">
      <c r="A1416"/>
    </row>
    <row r="1417" spans="1:1" x14ac:dyDescent="0.35">
      <c r="A1417"/>
    </row>
    <row r="1418" spans="1:1" x14ac:dyDescent="0.35">
      <c r="A1418"/>
    </row>
    <row r="1419" spans="1:1" x14ac:dyDescent="0.35">
      <c r="A1419"/>
    </row>
    <row r="1420" spans="1:1" x14ac:dyDescent="0.35">
      <c r="A1420"/>
    </row>
    <row r="1421" spans="1:1" x14ac:dyDescent="0.35">
      <c r="A1421"/>
    </row>
    <row r="1422" spans="1:1" x14ac:dyDescent="0.35">
      <c r="A1422"/>
    </row>
    <row r="1423" spans="1:1" x14ac:dyDescent="0.35">
      <c r="A1423"/>
    </row>
    <row r="1424" spans="1:1" x14ac:dyDescent="0.35">
      <c r="A1424"/>
    </row>
    <row r="1425" spans="1:1" x14ac:dyDescent="0.35">
      <c r="A1425"/>
    </row>
    <row r="1426" spans="1:1" x14ac:dyDescent="0.35">
      <c r="A1426"/>
    </row>
    <row r="1427" spans="1:1" x14ac:dyDescent="0.35">
      <c r="A1427"/>
    </row>
    <row r="1428" spans="1:1" x14ac:dyDescent="0.35">
      <c r="A1428"/>
    </row>
    <row r="1429" spans="1:1" x14ac:dyDescent="0.35">
      <c r="A1429"/>
    </row>
    <row r="1430" spans="1:1" x14ac:dyDescent="0.35">
      <c r="A1430"/>
    </row>
    <row r="1431" spans="1:1" x14ac:dyDescent="0.35">
      <c r="A1431"/>
    </row>
    <row r="1432" spans="1:1" x14ac:dyDescent="0.35">
      <c r="A1432"/>
    </row>
    <row r="1433" spans="1:1" x14ac:dyDescent="0.35">
      <c r="A1433"/>
    </row>
    <row r="1434" spans="1:1" x14ac:dyDescent="0.35">
      <c r="A1434"/>
    </row>
    <row r="1435" spans="1:1" x14ac:dyDescent="0.35">
      <c r="A1435"/>
    </row>
    <row r="1436" spans="1:1" x14ac:dyDescent="0.35">
      <c r="A1436"/>
    </row>
    <row r="1437" spans="1:1" x14ac:dyDescent="0.35">
      <c r="A1437"/>
    </row>
    <row r="1438" spans="1:1" x14ac:dyDescent="0.35">
      <c r="A1438"/>
    </row>
    <row r="1439" spans="1:1" x14ac:dyDescent="0.35">
      <c r="A1439"/>
    </row>
    <row r="1440" spans="1:1" x14ac:dyDescent="0.35">
      <c r="A1440"/>
    </row>
    <row r="1441" spans="1:1" x14ac:dyDescent="0.35">
      <c r="A1441"/>
    </row>
    <row r="1442" spans="1:1" x14ac:dyDescent="0.35">
      <c r="A1442"/>
    </row>
    <row r="1443" spans="1:1" x14ac:dyDescent="0.35">
      <c r="A1443"/>
    </row>
    <row r="1444" spans="1:1" x14ac:dyDescent="0.35">
      <c r="A1444"/>
    </row>
    <row r="1445" spans="1:1" x14ac:dyDescent="0.35">
      <c r="A1445"/>
    </row>
    <row r="1446" spans="1:1" x14ac:dyDescent="0.35">
      <c r="A1446"/>
    </row>
    <row r="1447" spans="1:1" x14ac:dyDescent="0.35">
      <c r="A1447"/>
    </row>
    <row r="1448" spans="1:1" x14ac:dyDescent="0.35">
      <c r="A1448"/>
    </row>
    <row r="1449" spans="1:1" x14ac:dyDescent="0.35">
      <c r="A1449"/>
    </row>
    <row r="1450" spans="1:1" x14ac:dyDescent="0.35">
      <c r="A1450"/>
    </row>
    <row r="1451" spans="1:1" x14ac:dyDescent="0.35">
      <c r="A1451"/>
    </row>
    <row r="1452" spans="1:1" x14ac:dyDescent="0.35">
      <c r="A1452"/>
    </row>
    <row r="1453" spans="1:1" x14ac:dyDescent="0.35">
      <c r="A1453"/>
    </row>
    <row r="1454" spans="1:1" x14ac:dyDescent="0.35">
      <c r="A1454"/>
    </row>
    <row r="1455" spans="1:1" x14ac:dyDescent="0.35">
      <c r="A1455"/>
    </row>
    <row r="1456" spans="1:1" x14ac:dyDescent="0.35">
      <c r="A1456"/>
    </row>
    <row r="1457" spans="1:1" x14ac:dyDescent="0.35">
      <c r="A1457"/>
    </row>
    <row r="1458" spans="1:1" x14ac:dyDescent="0.35">
      <c r="A1458"/>
    </row>
    <row r="1459" spans="1:1" x14ac:dyDescent="0.35">
      <c r="A1459"/>
    </row>
    <row r="1460" spans="1:1" x14ac:dyDescent="0.35">
      <c r="A1460"/>
    </row>
    <row r="1461" spans="1:1" x14ac:dyDescent="0.35">
      <c r="A1461"/>
    </row>
    <row r="1462" spans="1:1" x14ac:dyDescent="0.35">
      <c r="A1462"/>
    </row>
    <row r="1463" spans="1:1" x14ac:dyDescent="0.35">
      <c r="A1463"/>
    </row>
    <row r="1464" spans="1:1" x14ac:dyDescent="0.35">
      <c r="A1464"/>
    </row>
    <row r="1465" spans="1:1" x14ac:dyDescent="0.35">
      <c r="A1465"/>
    </row>
    <row r="1466" spans="1:1" x14ac:dyDescent="0.35">
      <c r="A1466"/>
    </row>
    <row r="1467" spans="1:1" x14ac:dyDescent="0.35">
      <c r="A1467"/>
    </row>
    <row r="1468" spans="1:1" x14ac:dyDescent="0.35">
      <c r="A1468"/>
    </row>
    <row r="1469" spans="1:1" x14ac:dyDescent="0.35">
      <c r="A1469"/>
    </row>
    <row r="1470" spans="1:1" x14ac:dyDescent="0.35">
      <c r="A1470"/>
    </row>
    <row r="1471" spans="1:1" x14ac:dyDescent="0.35">
      <c r="A1471"/>
    </row>
    <row r="1472" spans="1:1" x14ac:dyDescent="0.35">
      <c r="A1472"/>
    </row>
    <row r="1473" spans="1:1" x14ac:dyDescent="0.35">
      <c r="A1473"/>
    </row>
    <row r="1474" spans="1:1" x14ac:dyDescent="0.35">
      <c r="A1474"/>
    </row>
    <row r="1475" spans="1:1" x14ac:dyDescent="0.35">
      <c r="A1475"/>
    </row>
    <row r="1476" spans="1:1" x14ac:dyDescent="0.35">
      <c r="A1476"/>
    </row>
    <row r="1477" spans="1:1" x14ac:dyDescent="0.35">
      <c r="A1477"/>
    </row>
    <row r="1478" spans="1:1" x14ac:dyDescent="0.35">
      <c r="A1478"/>
    </row>
    <row r="1479" spans="1:1" x14ac:dyDescent="0.35">
      <c r="A1479"/>
    </row>
    <row r="1480" spans="1:1" x14ac:dyDescent="0.35">
      <c r="A1480"/>
    </row>
    <row r="1481" spans="1:1" x14ac:dyDescent="0.35">
      <c r="A1481"/>
    </row>
    <row r="1482" spans="1:1" x14ac:dyDescent="0.35">
      <c r="A1482"/>
    </row>
    <row r="1483" spans="1:1" x14ac:dyDescent="0.35">
      <c r="A1483"/>
    </row>
    <row r="1484" spans="1:1" x14ac:dyDescent="0.35">
      <c r="A1484"/>
    </row>
    <row r="1485" spans="1:1" x14ac:dyDescent="0.35">
      <c r="A1485"/>
    </row>
    <row r="1486" spans="1:1" x14ac:dyDescent="0.35">
      <c r="A1486"/>
    </row>
    <row r="1487" spans="1:1" x14ac:dyDescent="0.35">
      <c r="A1487"/>
    </row>
    <row r="1488" spans="1:1" x14ac:dyDescent="0.35">
      <c r="A1488"/>
    </row>
    <row r="1489" spans="1:1" x14ac:dyDescent="0.35">
      <c r="A1489"/>
    </row>
    <row r="1490" spans="1:1" x14ac:dyDescent="0.35">
      <c r="A1490"/>
    </row>
    <row r="1491" spans="1:1" x14ac:dyDescent="0.35">
      <c r="A1491"/>
    </row>
    <row r="1492" spans="1:1" x14ac:dyDescent="0.35">
      <c r="A1492"/>
    </row>
    <row r="1493" spans="1:1" x14ac:dyDescent="0.35">
      <c r="A1493"/>
    </row>
    <row r="1494" spans="1:1" x14ac:dyDescent="0.35">
      <c r="A1494"/>
    </row>
    <row r="1495" spans="1:1" x14ac:dyDescent="0.35">
      <c r="A1495"/>
    </row>
    <row r="1496" spans="1:1" x14ac:dyDescent="0.35">
      <c r="A1496"/>
    </row>
    <row r="1497" spans="1:1" x14ac:dyDescent="0.35">
      <c r="A1497"/>
    </row>
    <row r="1498" spans="1:1" x14ac:dyDescent="0.35">
      <c r="A1498"/>
    </row>
    <row r="1499" spans="1:1" x14ac:dyDescent="0.35">
      <c r="A1499"/>
    </row>
    <row r="1500" spans="1:1" x14ac:dyDescent="0.35">
      <c r="A1500"/>
    </row>
    <row r="1501" spans="1:1" x14ac:dyDescent="0.35">
      <c r="A1501"/>
    </row>
    <row r="1502" spans="1:1" x14ac:dyDescent="0.35">
      <c r="A1502"/>
    </row>
    <row r="1503" spans="1:1" x14ac:dyDescent="0.35">
      <c r="A1503"/>
    </row>
    <row r="1504" spans="1:1" x14ac:dyDescent="0.35">
      <c r="A1504"/>
    </row>
    <row r="1505" spans="1:1" x14ac:dyDescent="0.35">
      <c r="A1505"/>
    </row>
    <row r="1506" spans="1:1" x14ac:dyDescent="0.35">
      <c r="A1506"/>
    </row>
    <row r="1507" spans="1:1" x14ac:dyDescent="0.35">
      <c r="A1507"/>
    </row>
    <row r="1508" spans="1:1" x14ac:dyDescent="0.35">
      <c r="A1508"/>
    </row>
    <row r="1509" spans="1:1" x14ac:dyDescent="0.35">
      <c r="A1509"/>
    </row>
    <row r="1510" spans="1:1" x14ac:dyDescent="0.35">
      <c r="A1510"/>
    </row>
    <row r="1511" spans="1:1" x14ac:dyDescent="0.35">
      <c r="A1511"/>
    </row>
    <row r="1512" spans="1:1" x14ac:dyDescent="0.35">
      <c r="A1512"/>
    </row>
    <row r="1513" spans="1:1" x14ac:dyDescent="0.35">
      <c r="A1513"/>
    </row>
    <row r="1514" spans="1:1" x14ac:dyDescent="0.35">
      <c r="A1514"/>
    </row>
    <row r="1515" spans="1:1" x14ac:dyDescent="0.35">
      <c r="A1515"/>
    </row>
    <row r="1516" spans="1:1" x14ac:dyDescent="0.35">
      <c r="A1516"/>
    </row>
    <row r="1517" spans="1:1" x14ac:dyDescent="0.35">
      <c r="A1517"/>
    </row>
    <row r="1518" spans="1:1" x14ac:dyDescent="0.35">
      <c r="A1518"/>
    </row>
    <row r="1519" spans="1:1" x14ac:dyDescent="0.35">
      <c r="A1519"/>
    </row>
    <row r="1520" spans="1:1" x14ac:dyDescent="0.35">
      <c r="A1520"/>
    </row>
    <row r="1521" spans="1:1" x14ac:dyDescent="0.35">
      <c r="A1521"/>
    </row>
    <row r="1522" spans="1:1" x14ac:dyDescent="0.35">
      <c r="A1522"/>
    </row>
    <row r="1523" spans="1:1" x14ac:dyDescent="0.35">
      <c r="A1523"/>
    </row>
    <row r="1524" spans="1:1" x14ac:dyDescent="0.35">
      <c r="A1524"/>
    </row>
    <row r="1525" spans="1:1" x14ac:dyDescent="0.35">
      <c r="A1525"/>
    </row>
    <row r="1526" spans="1:1" x14ac:dyDescent="0.35">
      <c r="A1526"/>
    </row>
    <row r="1527" spans="1:1" x14ac:dyDescent="0.35">
      <c r="A1527"/>
    </row>
    <row r="1528" spans="1:1" x14ac:dyDescent="0.35">
      <c r="A1528"/>
    </row>
    <row r="1529" spans="1:1" x14ac:dyDescent="0.35">
      <c r="A1529"/>
    </row>
    <row r="1530" spans="1:1" x14ac:dyDescent="0.35">
      <c r="A1530"/>
    </row>
    <row r="1531" spans="1:1" x14ac:dyDescent="0.35">
      <c r="A1531"/>
    </row>
    <row r="1532" spans="1:1" x14ac:dyDescent="0.35">
      <c r="A1532"/>
    </row>
    <row r="1533" spans="1:1" x14ac:dyDescent="0.35">
      <c r="A1533"/>
    </row>
    <row r="1534" spans="1:1" x14ac:dyDescent="0.35">
      <c r="A1534"/>
    </row>
    <row r="1535" spans="1:1" x14ac:dyDescent="0.35">
      <c r="A1535"/>
    </row>
    <row r="1536" spans="1:1" x14ac:dyDescent="0.35">
      <c r="A1536"/>
    </row>
    <row r="1537" spans="1:1" x14ac:dyDescent="0.35">
      <c r="A1537"/>
    </row>
    <row r="1538" spans="1:1" x14ac:dyDescent="0.35">
      <c r="A1538"/>
    </row>
    <row r="1539" spans="1:1" x14ac:dyDescent="0.35">
      <c r="A1539"/>
    </row>
    <row r="1540" spans="1:1" x14ac:dyDescent="0.35">
      <c r="A1540"/>
    </row>
    <row r="1541" spans="1:1" x14ac:dyDescent="0.35">
      <c r="A1541"/>
    </row>
    <row r="1542" spans="1:1" x14ac:dyDescent="0.35">
      <c r="A1542"/>
    </row>
    <row r="1543" spans="1:1" x14ac:dyDescent="0.35">
      <c r="A1543"/>
    </row>
    <row r="1544" spans="1:1" x14ac:dyDescent="0.35">
      <c r="A1544"/>
    </row>
    <row r="1545" spans="1:1" x14ac:dyDescent="0.35">
      <c r="A1545"/>
    </row>
    <row r="1546" spans="1:1" x14ac:dyDescent="0.35">
      <c r="A1546"/>
    </row>
    <row r="1547" spans="1:1" x14ac:dyDescent="0.35">
      <c r="A1547"/>
    </row>
    <row r="1548" spans="1:1" x14ac:dyDescent="0.35">
      <c r="A1548"/>
    </row>
    <row r="1549" spans="1:1" x14ac:dyDescent="0.35">
      <c r="A1549"/>
    </row>
    <row r="1550" spans="1:1" x14ac:dyDescent="0.35">
      <c r="A1550"/>
    </row>
    <row r="1551" spans="1:1" x14ac:dyDescent="0.35">
      <c r="A1551"/>
    </row>
    <row r="1552" spans="1:1" x14ac:dyDescent="0.35">
      <c r="A1552"/>
    </row>
    <row r="1553" spans="1:1" x14ac:dyDescent="0.35">
      <c r="A1553"/>
    </row>
    <row r="1554" spans="1:1" x14ac:dyDescent="0.35">
      <c r="A1554"/>
    </row>
    <row r="1555" spans="1:1" x14ac:dyDescent="0.35">
      <c r="A1555"/>
    </row>
    <row r="1556" spans="1:1" x14ac:dyDescent="0.35">
      <c r="A1556"/>
    </row>
    <row r="1557" spans="1:1" x14ac:dyDescent="0.35">
      <c r="A1557"/>
    </row>
    <row r="1558" spans="1:1" x14ac:dyDescent="0.35">
      <c r="A1558"/>
    </row>
    <row r="1559" spans="1:1" x14ac:dyDescent="0.35">
      <c r="A1559"/>
    </row>
    <row r="1560" spans="1:1" x14ac:dyDescent="0.35">
      <c r="A1560"/>
    </row>
    <row r="1561" spans="1:1" x14ac:dyDescent="0.35">
      <c r="A1561"/>
    </row>
    <row r="1562" spans="1:1" x14ac:dyDescent="0.35">
      <c r="A1562"/>
    </row>
    <row r="1563" spans="1:1" x14ac:dyDescent="0.35">
      <c r="A1563"/>
    </row>
    <row r="1564" spans="1:1" x14ac:dyDescent="0.35">
      <c r="A1564"/>
    </row>
    <row r="1565" spans="1:1" x14ac:dyDescent="0.35">
      <c r="A1565"/>
    </row>
    <row r="1566" spans="1:1" x14ac:dyDescent="0.35">
      <c r="A1566"/>
    </row>
    <row r="1567" spans="1:1" x14ac:dyDescent="0.35">
      <c r="A1567"/>
    </row>
    <row r="1568" spans="1:1" x14ac:dyDescent="0.35">
      <c r="A1568"/>
    </row>
    <row r="1569" spans="1:1" x14ac:dyDescent="0.35">
      <c r="A1569"/>
    </row>
    <row r="1570" spans="1:1" x14ac:dyDescent="0.35">
      <c r="A1570"/>
    </row>
    <row r="1571" spans="1:1" x14ac:dyDescent="0.35">
      <c r="A1571"/>
    </row>
    <row r="1572" spans="1:1" x14ac:dyDescent="0.35">
      <c r="A1572"/>
    </row>
    <row r="1573" spans="1:1" x14ac:dyDescent="0.35">
      <c r="A1573"/>
    </row>
    <row r="1574" spans="1:1" x14ac:dyDescent="0.35">
      <c r="A1574"/>
    </row>
    <row r="1575" spans="1:1" x14ac:dyDescent="0.35">
      <c r="A1575"/>
    </row>
    <row r="1576" spans="1:1" x14ac:dyDescent="0.35">
      <c r="A1576"/>
    </row>
    <row r="1577" spans="1:1" x14ac:dyDescent="0.35">
      <c r="A1577"/>
    </row>
    <row r="1578" spans="1:1" x14ac:dyDescent="0.35">
      <c r="A1578"/>
    </row>
    <row r="1579" spans="1:1" x14ac:dyDescent="0.35">
      <c r="A1579"/>
    </row>
    <row r="1580" spans="1:1" x14ac:dyDescent="0.35">
      <c r="A1580"/>
    </row>
    <row r="1581" spans="1:1" x14ac:dyDescent="0.35">
      <c r="A1581"/>
    </row>
    <row r="1582" spans="1:1" x14ac:dyDescent="0.35">
      <c r="A1582"/>
    </row>
    <row r="1583" spans="1:1" x14ac:dyDescent="0.35">
      <c r="A1583"/>
    </row>
    <row r="1584" spans="1:1" x14ac:dyDescent="0.35">
      <c r="A1584"/>
    </row>
    <row r="1585" spans="1:1" x14ac:dyDescent="0.35">
      <c r="A1585"/>
    </row>
    <row r="1586" spans="1:1" x14ac:dyDescent="0.35">
      <c r="A1586"/>
    </row>
    <row r="1587" spans="1:1" x14ac:dyDescent="0.35">
      <c r="A1587"/>
    </row>
    <row r="1588" spans="1:1" x14ac:dyDescent="0.35">
      <c r="A1588"/>
    </row>
    <row r="1589" spans="1:1" x14ac:dyDescent="0.35">
      <c r="A1589"/>
    </row>
    <row r="1590" spans="1:1" x14ac:dyDescent="0.35">
      <c r="A1590"/>
    </row>
    <row r="1591" spans="1:1" x14ac:dyDescent="0.35">
      <c r="A1591"/>
    </row>
    <row r="1592" spans="1:1" x14ac:dyDescent="0.35">
      <c r="A1592"/>
    </row>
    <row r="1593" spans="1:1" x14ac:dyDescent="0.35">
      <c r="A1593"/>
    </row>
    <row r="1594" spans="1:1" x14ac:dyDescent="0.35">
      <c r="A1594"/>
    </row>
    <row r="1595" spans="1:1" x14ac:dyDescent="0.35">
      <c r="A1595"/>
    </row>
    <row r="1596" spans="1:1" x14ac:dyDescent="0.35">
      <c r="A1596"/>
    </row>
    <row r="1597" spans="1:1" x14ac:dyDescent="0.35">
      <c r="A1597"/>
    </row>
    <row r="1598" spans="1:1" x14ac:dyDescent="0.35">
      <c r="A1598"/>
    </row>
    <row r="1599" spans="1:1" x14ac:dyDescent="0.35">
      <c r="A1599"/>
    </row>
    <row r="1600" spans="1:1" x14ac:dyDescent="0.35">
      <c r="A1600"/>
    </row>
    <row r="1601" spans="1:1" x14ac:dyDescent="0.35">
      <c r="A1601"/>
    </row>
    <row r="1602" spans="1:1" x14ac:dyDescent="0.35">
      <c r="A1602"/>
    </row>
    <row r="1603" spans="1:1" x14ac:dyDescent="0.35">
      <c r="A1603"/>
    </row>
    <row r="1604" spans="1:1" x14ac:dyDescent="0.35">
      <c r="A1604"/>
    </row>
    <row r="1605" spans="1:1" x14ac:dyDescent="0.35">
      <c r="A1605"/>
    </row>
    <row r="1606" spans="1:1" x14ac:dyDescent="0.35">
      <c r="A1606"/>
    </row>
    <row r="1607" spans="1:1" x14ac:dyDescent="0.35">
      <c r="A1607"/>
    </row>
    <row r="1608" spans="1:1" x14ac:dyDescent="0.35">
      <c r="A1608"/>
    </row>
    <row r="1609" spans="1:1" x14ac:dyDescent="0.35">
      <c r="A1609"/>
    </row>
    <row r="1610" spans="1:1" x14ac:dyDescent="0.35">
      <c r="A1610"/>
    </row>
    <row r="1611" spans="1:1" x14ac:dyDescent="0.35">
      <c r="A1611"/>
    </row>
    <row r="1612" spans="1:1" x14ac:dyDescent="0.35">
      <c r="A1612"/>
    </row>
    <row r="1613" spans="1:1" x14ac:dyDescent="0.35">
      <c r="A1613"/>
    </row>
    <row r="1614" spans="1:1" x14ac:dyDescent="0.35">
      <c r="A1614"/>
    </row>
    <row r="1615" spans="1:1" x14ac:dyDescent="0.35">
      <c r="A1615"/>
    </row>
    <row r="1616" spans="1:1" x14ac:dyDescent="0.35">
      <c r="A1616"/>
    </row>
    <row r="1617" spans="1:1" x14ac:dyDescent="0.35">
      <c r="A1617"/>
    </row>
    <row r="1618" spans="1:1" x14ac:dyDescent="0.35">
      <c r="A1618"/>
    </row>
    <row r="1619" spans="1:1" x14ac:dyDescent="0.35">
      <c r="A1619"/>
    </row>
    <row r="1620" spans="1:1" x14ac:dyDescent="0.35">
      <c r="A1620"/>
    </row>
    <row r="1621" spans="1:1" x14ac:dyDescent="0.35">
      <c r="A1621"/>
    </row>
    <row r="1622" spans="1:1" x14ac:dyDescent="0.35">
      <c r="A1622"/>
    </row>
    <row r="1623" spans="1:1" x14ac:dyDescent="0.35">
      <c r="A1623"/>
    </row>
    <row r="1624" spans="1:1" x14ac:dyDescent="0.35">
      <c r="A1624"/>
    </row>
    <row r="1625" spans="1:1" x14ac:dyDescent="0.35">
      <c r="A1625"/>
    </row>
    <row r="1626" spans="1:1" x14ac:dyDescent="0.35">
      <c r="A1626"/>
    </row>
    <row r="1627" spans="1:1" x14ac:dyDescent="0.35">
      <c r="A1627"/>
    </row>
    <row r="1628" spans="1:1" x14ac:dyDescent="0.35">
      <c r="A1628"/>
    </row>
    <row r="1629" spans="1:1" x14ac:dyDescent="0.35">
      <c r="A1629"/>
    </row>
    <row r="1630" spans="1:1" x14ac:dyDescent="0.35">
      <c r="A1630"/>
    </row>
    <row r="1631" spans="1:1" x14ac:dyDescent="0.35">
      <c r="A1631"/>
    </row>
    <row r="1632" spans="1:1" x14ac:dyDescent="0.35">
      <c r="A1632"/>
    </row>
    <row r="1633" spans="1:1" x14ac:dyDescent="0.35">
      <c r="A1633"/>
    </row>
    <row r="1634" spans="1:1" x14ac:dyDescent="0.35">
      <c r="A1634"/>
    </row>
    <row r="1635" spans="1:1" x14ac:dyDescent="0.35">
      <c r="A1635"/>
    </row>
    <row r="1636" spans="1:1" x14ac:dyDescent="0.35">
      <c r="A1636"/>
    </row>
    <row r="1637" spans="1:1" x14ac:dyDescent="0.35">
      <c r="A1637"/>
    </row>
    <row r="1638" spans="1:1" x14ac:dyDescent="0.35">
      <c r="A1638"/>
    </row>
    <row r="1639" spans="1:1" x14ac:dyDescent="0.35">
      <c r="A1639"/>
    </row>
    <row r="1640" spans="1:1" x14ac:dyDescent="0.35">
      <c r="A1640"/>
    </row>
    <row r="1641" spans="1:1" x14ac:dyDescent="0.35">
      <c r="A1641"/>
    </row>
    <row r="1642" spans="1:1" x14ac:dyDescent="0.35">
      <c r="A1642"/>
    </row>
    <row r="1643" spans="1:1" x14ac:dyDescent="0.35">
      <c r="A1643"/>
    </row>
    <row r="1644" spans="1:1" x14ac:dyDescent="0.35">
      <c r="A1644"/>
    </row>
    <row r="1645" spans="1:1" x14ac:dyDescent="0.35">
      <c r="A1645"/>
    </row>
    <row r="1646" spans="1:1" x14ac:dyDescent="0.35">
      <c r="A1646"/>
    </row>
    <row r="1647" spans="1:1" x14ac:dyDescent="0.35">
      <c r="A1647"/>
    </row>
    <row r="1648" spans="1:1" x14ac:dyDescent="0.35">
      <c r="A1648"/>
    </row>
    <row r="1649" spans="1:1" x14ac:dyDescent="0.35">
      <c r="A1649"/>
    </row>
    <row r="1650" spans="1:1" x14ac:dyDescent="0.35">
      <c r="A1650"/>
    </row>
    <row r="1651" spans="1:1" x14ac:dyDescent="0.35">
      <c r="A1651"/>
    </row>
    <row r="1652" spans="1:1" x14ac:dyDescent="0.35">
      <c r="A1652"/>
    </row>
    <row r="1653" spans="1:1" x14ac:dyDescent="0.35">
      <c r="A1653"/>
    </row>
    <row r="1654" spans="1:1" x14ac:dyDescent="0.35">
      <c r="A1654"/>
    </row>
    <row r="1655" spans="1:1" x14ac:dyDescent="0.35">
      <c r="A1655"/>
    </row>
    <row r="1656" spans="1:1" x14ac:dyDescent="0.35">
      <c r="A1656"/>
    </row>
    <row r="1657" spans="1:1" x14ac:dyDescent="0.35">
      <c r="A1657"/>
    </row>
    <row r="1658" spans="1:1" x14ac:dyDescent="0.35">
      <c r="A1658"/>
    </row>
    <row r="1659" spans="1:1" x14ac:dyDescent="0.35">
      <c r="A1659"/>
    </row>
    <row r="1660" spans="1:1" x14ac:dyDescent="0.35">
      <c r="A1660"/>
    </row>
    <row r="1661" spans="1:1" x14ac:dyDescent="0.35">
      <c r="A1661"/>
    </row>
    <row r="1662" spans="1:1" x14ac:dyDescent="0.35">
      <c r="A1662"/>
    </row>
    <row r="1663" spans="1:1" x14ac:dyDescent="0.35">
      <c r="A1663"/>
    </row>
    <row r="1664" spans="1:1" x14ac:dyDescent="0.35">
      <c r="A1664"/>
    </row>
    <row r="1665" spans="1:1" x14ac:dyDescent="0.35">
      <c r="A1665"/>
    </row>
    <row r="1666" spans="1:1" x14ac:dyDescent="0.35">
      <c r="A1666"/>
    </row>
    <row r="1667" spans="1:1" x14ac:dyDescent="0.35">
      <c r="A1667"/>
    </row>
    <row r="1668" spans="1:1" x14ac:dyDescent="0.35">
      <c r="A1668"/>
    </row>
    <row r="1669" spans="1:1" x14ac:dyDescent="0.35">
      <c r="A1669"/>
    </row>
    <row r="1670" spans="1:1" x14ac:dyDescent="0.35">
      <c r="A1670"/>
    </row>
    <row r="1671" spans="1:1" x14ac:dyDescent="0.35">
      <c r="A1671"/>
    </row>
    <row r="1672" spans="1:1" x14ac:dyDescent="0.35">
      <c r="A1672"/>
    </row>
    <row r="1673" spans="1:1" x14ac:dyDescent="0.35">
      <c r="A1673"/>
    </row>
    <row r="1674" spans="1:1" x14ac:dyDescent="0.35">
      <c r="A1674"/>
    </row>
    <row r="1675" spans="1:1" x14ac:dyDescent="0.35">
      <c r="A1675"/>
    </row>
    <row r="1676" spans="1:1" x14ac:dyDescent="0.35">
      <c r="A1676"/>
    </row>
    <row r="1677" spans="1:1" x14ac:dyDescent="0.35">
      <c r="A1677"/>
    </row>
    <row r="1678" spans="1:1" x14ac:dyDescent="0.35">
      <c r="A1678"/>
    </row>
    <row r="1679" spans="1:1" x14ac:dyDescent="0.35">
      <c r="A1679"/>
    </row>
    <row r="1680" spans="1:1" x14ac:dyDescent="0.35">
      <c r="A1680"/>
    </row>
    <row r="1681" spans="1:1" x14ac:dyDescent="0.35">
      <c r="A1681"/>
    </row>
    <row r="1682" spans="1:1" x14ac:dyDescent="0.35">
      <c r="A1682"/>
    </row>
    <row r="1683" spans="1:1" x14ac:dyDescent="0.35">
      <c r="A1683"/>
    </row>
    <row r="1684" spans="1:1" x14ac:dyDescent="0.35">
      <c r="A1684"/>
    </row>
    <row r="1685" spans="1:1" x14ac:dyDescent="0.35">
      <c r="A1685"/>
    </row>
    <row r="1686" spans="1:1" x14ac:dyDescent="0.35">
      <c r="A1686"/>
    </row>
    <row r="1687" spans="1:1" x14ac:dyDescent="0.35">
      <c r="A1687"/>
    </row>
    <row r="1688" spans="1:1" x14ac:dyDescent="0.35">
      <c r="A1688"/>
    </row>
    <row r="1689" spans="1:1" x14ac:dyDescent="0.35">
      <c r="A1689"/>
    </row>
    <row r="1690" spans="1:1" x14ac:dyDescent="0.35">
      <c r="A1690"/>
    </row>
    <row r="1691" spans="1:1" x14ac:dyDescent="0.35">
      <c r="A1691"/>
    </row>
    <row r="1692" spans="1:1" x14ac:dyDescent="0.35">
      <c r="A1692"/>
    </row>
    <row r="1693" spans="1:1" x14ac:dyDescent="0.35">
      <c r="A1693"/>
    </row>
    <row r="1694" spans="1:1" x14ac:dyDescent="0.35">
      <c r="A1694"/>
    </row>
    <row r="1695" spans="1:1" x14ac:dyDescent="0.35">
      <c r="A1695"/>
    </row>
    <row r="1696" spans="1:1" x14ac:dyDescent="0.35">
      <c r="A1696"/>
    </row>
    <row r="1697" spans="1:1" x14ac:dyDescent="0.35">
      <c r="A1697"/>
    </row>
    <row r="1698" spans="1:1" x14ac:dyDescent="0.35">
      <c r="A1698"/>
    </row>
    <row r="1699" spans="1:1" x14ac:dyDescent="0.35">
      <c r="A1699"/>
    </row>
    <row r="1700" spans="1:1" x14ac:dyDescent="0.35">
      <c r="A1700"/>
    </row>
    <row r="1701" spans="1:1" x14ac:dyDescent="0.35">
      <c r="A1701"/>
    </row>
    <row r="1702" spans="1:1" x14ac:dyDescent="0.35">
      <c r="A1702"/>
    </row>
    <row r="1703" spans="1:1" x14ac:dyDescent="0.35">
      <c r="A1703"/>
    </row>
    <row r="1704" spans="1:1" x14ac:dyDescent="0.35">
      <c r="A1704"/>
    </row>
    <row r="1705" spans="1:1" x14ac:dyDescent="0.35">
      <c r="A1705"/>
    </row>
    <row r="1706" spans="1:1" x14ac:dyDescent="0.35">
      <c r="A1706"/>
    </row>
    <row r="1707" spans="1:1" x14ac:dyDescent="0.35">
      <c r="A1707"/>
    </row>
    <row r="1708" spans="1:1" x14ac:dyDescent="0.35">
      <c r="A1708"/>
    </row>
    <row r="1709" spans="1:1" x14ac:dyDescent="0.35">
      <c r="A1709"/>
    </row>
    <row r="1710" spans="1:1" x14ac:dyDescent="0.35">
      <c r="A1710"/>
    </row>
    <row r="1711" spans="1:1" x14ac:dyDescent="0.35">
      <c r="A1711"/>
    </row>
    <row r="1712" spans="1:1" x14ac:dyDescent="0.35">
      <c r="A1712"/>
    </row>
    <row r="1713" spans="1:1" x14ac:dyDescent="0.35">
      <c r="A1713"/>
    </row>
    <row r="1714" spans="1:1" x14ac:dyDescent="0.35">
      <c r="A1714"/>
    </row>
    <row r="1715" spans="1:1" x14ac:dyDescent="0.35">
      <c r="A1715"/>
    </row>
    <row r="1716" spans="1:1" x14ac:dyDescent="0.35">
      <c r="A1716"/>
    </row>
    <row r="1717" spans="1:1" x14ac:dyDescent="0.35">
      <c r="A1717"/>
    </row>
    <row r="1718" spans="1:1" x14ac:dyDescent="0.35">
      <c r="A1718"/>
    </row>
    <row r="1719" spans="1:1" x14ac:dyDescent="0.35">
      <c r="A1719"/>
    </row>
    <row r="1720" spans="1:1" x14ac:dyDescent="0.35">
      <c r="A1720"/>
    </row>
    <row r="1721" spans="1:1" x14ac:dyDescent="0.35">
      <c r="A1721"/>
    </row>
    <row r="1722" spans="1:1" x14ac:dyDescent="0.35">
      <c r="A1722"/>
    </row>
    <row r="1723" spans="1:1" x14ac:dyDescent="0.35">
      <c r="A1723"/>
    </row>
    <row r="1724" spans="1:1" x14ac:dyDescent="0.35">
      <c r="A1724"/>
    </row>
    <row r="1725" spans="1:1" x14ac:dyDescent="0.35">
      <c r="A1725"/>
    </row>
    <row r="1726" spans="1:1" x14ac:dyDescent="0.35">
      <c r="A1726"/>
    </row>
    <row r="1727" spans="1:1" x14ac:dyDescent="0.35">
      <c r="A1727"/>
    </row>
    <row r="1728" spans="1:1" x14ac:dyDescent="0.35">
      <c r="A1728"/>
    </row>
    <row r="1729" spans="1:1" x14ac:dyDescent="0.35">
      <c r="A1729"/>
    </row>
    <row r="1730" spans="1:1" x14ac:dyDescent="0.35">
      <c r="A1730"/>
    </row>
    <row r="1731" spans="1:1" x14ac:dyDescent="0.35">
      <c r="A1731"/>
    </row>
    <row r="1732" spans="1:1" x14ac:dyDescent="0.35">
      <c r="A1732"/>
    </row>
    <row r="1733" spans="1:1" x14ac:dyDescent="0.35">
      <c r="A1733"/>
    </row>
    <row r="1734" spans="1:1" x14ac:dyDescent="0.35">
      <c r="A1734"/>
    </row>
    <row r="1735" spans="1:1" x14ac:dyDescent="0.35">
      <c r="A1735"/>
    </row>
    <row r="1736" spans="1:1" x14ac:dyDescent="0.35">
      <c r="A1736"/>
    </row>
    <row r="1737" spans="1:1" x14ac:dyDescent="0.35">
      <c r="A1737"/>
    </row>
    <row r="1738" spans="1:1" x14ac:dyDescent="0.35">
      <c r="A1738"/>
    </row>
    <row r="1739" spans="1:1" x14ac:dyDescent="0.35">
      <c r="A1739"/>
    </row>
    <row r="1740" spans="1:1" x14ac:dyDescent="0.35">
      <c r="A1740"/>
    </row>
    <row r="1741" spans="1:1" x14ac:dyDescent="0.35">
      <c r="A1741"/>
    </row>
    <row r="1742" spans="1:1" x14ac:dyDescent="0.35">
      <c r="A1742"/>
    </row>
    <row r="1743" spans="1:1" x14ac:dyDescent="0.35">
      <c r="A1743"/>
    </row>
    <row r="1744" spans="1:1" x14ac:dyDescent="0.35">
      <c r="A1744"/>
    </row>
    <row r="1745" spans="1:1" x14ac:dyDescent="0.35">
      <c r="A1745"/>
    </row>
    <row r="1746" spans="1:1" x14ac:dyDescent="0.35">
      <c r="A1746"/>
    </row>
    <row r="1747" spans="1:1" x14ac:dyDescent="0.35">
      <c r="A1747"/>
    </row>
    <row r="1748" spans="1:1" x14ac:dyDescent="0.35">
      <c r="A1748"/>
    </row>
    <row r="1749" spans="1:1" x14ac:dyDescent="0.35">
      <c r="A1749"/>
    </row>
    <row r="1750" spans="1:1" x14ac:dyDescent="0.35">
      <c r="A1750"/>
    </row>
    <row r="1751" spans="1:1" x14ac:dyDescent="0.35">
      <c r="A1751"/>
    </row>
    <row r="1752" spans="1:1" x14ac:dyDescent="0.35">
      <c r="A1752"/>
    </row>
    <row r="1753" spans="1:1" x14ac:dyDescent="0.35">
      <c r="A1753"/>
    </row>
    <row r="1754" spans="1:1" x14ac:dyDescent="0.35">
      <c r="A1754"/>
    </row>
    <row r="1755" spans="1:1" x14ac:dyDescent="0.35">
      <c r="A1755"/>
    </row>
    <row r="1756" spans="1:1" x14ac:dyDescent="0.35">
      <c r="A1756"/>
    </row>
    <row r="1757" spans="1:1" x14ac:dyDescent="0.35">
      <c r="A1757"/>
    </row>
    <row r="1758" spans="1:1" x14ac:dyDescent="0.35">
      <c r="A1758"/>
    </row>
    <row r="1759" spans="1:1" x14ac:dyDescent="0.35">
      <c r="A1759"/>
    </row>
    <row r="1760" spans="1:1" x14ac:dyDescent="0.35">
      <c r="A1760"/>
    </row>
    <row r="1761" spans="1:1" x14ac:dyDescent="0.35">
      <c r="A1761"/>
    </row>
    <row r="1762" spans="1:1" x14ac:dyDescent="0.35">
      <c r="A1762"/>
    </row>
    <row r="1763" spans="1:1" x14ac:dyDescent="0.35">
      <c r="A1763"/>
    </row>
    <row r="1764" spans="1:1" x14ac:dyDescent="0.35">
      <c r="A1764"/>
    </row>
    <row r="1765" spans="1:1" x14ac:dyDescent="0.35">
      <c r="A1765"/>
    </row>
    <row r="1766" spans="1:1" x14ac:dyDescent="0.35">
      <c r="A1766"/>
    </row>
    <row r="1767" spans="1:1" x14ac:dyDescent="0.35">
      <c r="A1767"/>
    </row>
    <row r="1768" spans="1:1" x14ac:dyDescent="0.35">
      <c r="A1768"/>
    </row>
    <row r="1769" spans="1:1" x14ac:dyDescent="0.35">
      <c r="A1769"/>
    </row>
    <row r="1770" spans="1:1" x14ac:dyDescent="0.35">
      <c r="A1770"/>
    </row>
    <row r="1771" spans="1:1" x14ac:dyDescent="0.35">
      <c r="A1771"/>
    </row>
    <row r="1772" spans="1:1" x14ac:dyDescent="0.35">
      <c r="A1772"/>
    </row>
    <row r="1773" spans="1:1" x14ac:dyDescent="0.35">
      <c r="A1773"/>
    </row>
    <row r="1774" spans="1:1" x14ac:dyDescent="0.35">
      <c r="A1774"/>
    </row>
    <row r="1775" spans="1:1" x14ac:dyDescent="0.35">
      <c r="A1775"/>
    </row>
    <row r="1776" spans="1:1" x14ac:dyDescent="0.35">
      <c r="A1776"/>
    </row>
    <row r="1777" spans="1:1" x14ac:dyDescent="0.35">
      <c r="A1777"/>
    </row>
    <row r="1778" spans="1:1" x14ac:dyDescent="0.35">
      <c r="A1778"/>
    </row>
    <row r="1779" spans="1:1" x14ac:dyDescent="0.35">
      <c r="A1779"/>
    </row>
    <row r="1780" spans="1:1" x14ac:dyDescent="0.35">
      <c r="A1780"/>
    </row>
    <row r="1781" spans="1:1" x14ac:dyDescent="0.35">
      <c r="A1781"/>
    </row>
    <row r="1782" spans="1:1" x14ac:dyDescent="0.35">
      <c r="A1782"/>
    </row>
    <row r="1783" spans="1:1" x14ac:dyDescent="0.35">
      <c r="A1783"/>
    </row>
    <row r="1784" spans="1:1" x14ac:dyDescent="0.35">
      <c r="A1784"/>
    </row>
    <row r="1785" spans="1:1" x14ac:dyDescent="0.35">
      <c r="A1785"/>
    </row>
    <row r="1786" spans="1:1" x14ac:dyDescent="0.35">
      <c r="A1786"/>
    </row>
    <row r="1787" spans="1:1" x14ac:dyDescent="0.35">
      <c r="A1787"/>
    </row>
    <row r="1788" spans="1:1" x14ac:dyDescent="0.35">
      <c r="A1788"/>
    </row>
    <row r="1789" spans="1:1" x14ac:dyDescent="0.35">
      <c r="A1789"/>
    </row>
    <row r="1790" spans="1:1" x14ac:dyDescent="0.35">
      <c r="A1790"/>
    </row>
    <row r="1791" spans="1:1" x14ac:dyDescent="0.35">
      <c r="A1791"/>
    </row>
    <row r="1792" spans="1:1" x14ac:dyDescent="0.35">
      <c r="A1792"/>
    </row>
    <row r="1793" spans="1:1" x14ac:dyDescent="0.35">
      <c r="A1793"/>
    </row>
    <row r="1794" spans="1:1" x14ac:dyDescent="0.35">
      <c r="A1794"/>
    </row>
    <row r="1795" spans="1:1" x14ac:dyDescent="0.35">
      <c r="A1795"/>
    </row>
    <row r="1796" spans="1:1" x14ac:dyDescent="0.35">
      <c r="A1796"/>
    </row>
    <row r="1797" spans="1:1" x14ac:dyDescent="0.35">
      <c r="A1797"/>
    </row>
    <row r="1798" spans="1:1" x14ac:dyDescent="0.35">
      <c r="A1798"/>
    </row>
    <row r="1799" spans="1:1" x14ac:dyDescent="0.35">
      <c r="A1799"/>
    </row>
    <row r="1800" spans="1:1" x14ac:dyDescent="0.35">
      <c r="A1800"/>
    </row>
    <row r="1801" spans="1:1" x14ac:dyDescent="0.35">
      <c r="A1801"/>
    </row>
    <row r="1802" spans="1:1" x14ac:dyDescent="0.35">
      <c r="A1802"/>
    </row>
    <row r="1803" spans="1:1" x14ac:dyDescent="0.35">
      <c r="A1803"/>
    </row>
    <row r="1804" spans="1:1" x14ac:dyDescent="0.35">
      <c r="A1804"/>
    </row>
    <row r="1805" spans="1:1" x14ac:dyDescent="0.35">
      <c r="A1805"/>
    </row>
    <row r="1806" spans="1:1" x14ac:dyDescent="0.35">
      <c r="A1806"/>
    </row>
    <row r="1807" spans="1:1" x14ac:dyDescent="0.35">
      <c r="A1807"/>
    </row>
    <row r="1808" spans="1:1" x14ac:dyDescent="0.35">
      <c r="A1808"/>
    </row>
    <row r="1809" spans="1:1" x14ac:dyDescent="0.35">
      <c r="A1809"/>
    </row>
    <row r="1810" spans="1:1" x14ac:dyDescent="0.35">
      <c r="A1810"/>
    </row>
    <row r="1811" spans="1:1" x14ac:dyDescent="0.35">
      <c r="A1811"/>
    </row>
    <row r="1812" spans="1:1" x14ac:dyDescent="0.35">
      <c r="A1812"/>
    </row>
    <row r="1813" spans="1:1" x14ac:dyDescent="0.35">
      <c r="A1813"/>
    </row>
    <row r="1814" spans="1:1" x14ac:dyDescent="0.35">
      <c r="A1814"/>
    </row>
    <row r="1815" spans="1:1" x14ac:dyDescent="0.35">
      <c r="A1815"/>
    </row>
    <row r="1816" spans="1:1" x14ac:dyDescent="0.35">
      <c r="A1816"/>
    </row>
    <row r="1817" spans="1:1" x14ac:dyDescent="0.35">
      <c r="A1817"/>
    </row>
    <row r="1818" spans="1:1" x14ac:dyDescent="0.35">
      <c r="A1818"/>
    </row>
    <row r="1819" spans="1:1" x14ac:dyDescent="0.35">
      <c r="A1819"/>
    </row>
    <row r="1820" spans="1:1" x14ac:dyDescent="0.35">
      <c r="A1820"/>
    </row>
    <row r="1821" spans="1:1" x14ac:dyDescent="0.35">
      <c r="A1821"/>
    </row>
    <row r="1822" spans="1:1" x14ac:dyDescent="0.35">
      <c r="A1822"/>
    </row>
    <row r="1823" spans="1:1" x14ac:dyDescent="0.35">
      <c r="A1823"/>
    </row>
    <row r="1824" spans="1:1" x14ac:dyDescent="0.35">
      <c r="A1824"/>
    </row>
    <row r="1825" spans="1:1" x14ac:dyDescent="0.35">
      <c r="A1825"/>
    </row>
    <row r="1826" spans="1:1" x14ac:dyDescent="0.35">
      <c r="A1826"/>
    </row>
    <row r="1827" spans="1:1" x14ac:dyDescent="0.35">
      <c r="A1827"/>
    </row>
    <row r="1828" spans="1:1" x14ac:dyDescent="0.35">
      <c r="A1828"/>
    </row>
    <row r="1829" spans="1:1" x14ac:dyDescent="0.35">
      <c r="A1829"/>
    </row>
    <row r="1830" spans="1:1" x14ac:dyDescent="0.35">
      <c r="A1830"/>
    </row>
    <row r="1831" spans="1:1" x14ac:dyDescent="0.35">
      <c r="A1831"/>
    </row>
    <row r="1832" spans="1:1" x14ac:dyDescent="0.35">
      <c r="A1832"/>
    </row>
    <row r="1833" spans="1:1" x14ac:dyDescent="0.35">
      <c r="A1833"/>
    </row>
    <row r="1834" spans="1:1" x14ac:dyDescent="0.35">
      <c r="A1834"/>
    </row>
    <row r="1835" spans="1:1" x14ac:dyDescent="0.35">
      <c r="A1835"/>
    </row>
    <row r="1836" spans="1:1" x14ac:dyDescent="0.35">
      <c r="A1836"/>
    </row>
    <row r="1837" spans="1:1" x14ac:dyDescent="0.35">
      <c r="A1837"/>
    </row>
    <row r="1838" spans="1:1" x14ac:dyDescent="0.35">
      <c r="A1838"/>
    </row>
    <row r="1839" spans="1:1" x14ac:dyDescent="0.35">
      <c r="A1839"/>
    </row>
    <row r="1840" spans="1:1" x14ac:dyDescent="0.35">
      <c r="A1840"/>
    </row>
    <row r="1841" spans="1:1" x14ac:dyDescent="0.35">
      <c r="A1841"/>
    </row>
    <row r="1842" spans="1:1" x14ac:dyDescent="0.35">
      <c r="A1842"/>
    </row>
    <row r="1843" spans="1:1" x14ac:dyDescent="0.35">
      <c r="A1843"/>
    </row>
    <row r="1844" spans="1:1" x14ac:dyDescent="0.35">
      <c r="A1844"/>
    </row>
    <row r="1845" spans="1:1" x14ac:dyDescent="0.35">
      <c r="A1845"/>
    </row>
    <row r="1846" spans="1:1" x14ac:dyDescent="0.35">
      <c r="A1846"/>
    </row>
    <row r="1847" spans="1:1" x14ac:dyDescent="0.35">
      <c r="A1847"/>
    </row>
    <row r="1848" spans="1:1" x14ac:dyDescent="0.35">
      <c r="A1848"/>
    </row>
    <row r="1849" spans="1:1" x14ac:dyDescent="0.35">
      <c r="A1849"/>
    </row>
    <row r="1850" spans="1:1" x14ac:dyDescent="0.35">
      <c r="A1850"/>
    </row>
    <row r="1851" spans="1:1" x14ac:dyDescent="0.35">
      <c r="A1851"/>
    </row>
    <row r="1852" spans="1:1" x14ac:dyDescent="0.35">
      <c r="A1852"/>
    </row>
    <row r="1853" spans="1:1" x14ac:dyDescent="0.35">
      <c r="A1853"/>
    </row>
    <row r="1854" spans="1:1" x14ac:dyDescent="0.35">
      <c r="A1854"/>
    </row>
    <row r="1855" spans="1:1" x14ac:dyDescent="0.35">
      <c r="A1855"/>
    </row>
    <row r="1856" spans="1:1" x14ac:dyDescent="0.35">
      <c r="A1856"/>
    </row>
    <row r="1857" spans="1:1" x14ac:dyDescent="0.35">
      <c r="A1857"/>
    </row>
    <row r="1858" spans="1:1" x14ac:dyDescent="0.35">
      <c r="A1858"/>
    </row>
    <row r="1859" spans="1:1" x14ac:dyDescent="0.35">
      <c r="A1859"/>
    </row>
    <row r="1860" spans="1:1" x14ac:dyDescent="0.35">
      <c r="A1860"/>
    </row>
    <row r="1861" spans="1:1" x14ac:dyDescent="0.35">
      <c r="A1861"/>
    </row>
    <row r="1862" spans="1:1" x14ac:dyDescent="0.35">
      <c r="A1862"/>
    </row>
    <row r="1863" spans="1:1" x14ac:dyDescent="0.35">
      <c r="A1863"/>
    </row>
    <row r="1864" spans="1:1" x14ac:dyDescent="0.35">
      <c r="A1864"/>
    </row>
    <row r="1865" spans="1:1" x14ac:dyDescent="0.35">
      <c r="A1865"/>
    </row>
    <row r="1866" spans="1:1" x14ac:dyDescent="0.35">
      <c r="A1866"/>
    </row>
    <row r="1867" spans="1:1" x14ac:dyDescent="0.35">
      <c r="A1867"/>
    </row>
    <row r="1868" spans="1:1" x14ac:dyDescent="0.35">
      <c r="A1868"/>
    </row>
    <row r="1869" spans="1:1" x14ac:dyDescent="0.35">
      <c r="A1869"/>
    </row>
    <row r="1870" spans="1:1" x14ac:dyDescent="0.35">
      <c r="A1870"/>
    </row>
    <row r="1871" spans="1:1" x14ac:dyDescent="0.35">
      <c r="A1871"/>
    </row>
    <row r="1872" spans="1:1" x14ac:dyDescent="0.35">
      <c r="A1872"/>
    </row>
    <row r="1873" spans="1:1" x14ac:dyDescent="0.35">
      <c r="A1873"/>
    </row>
    <row r="1874" spans="1:1" x14ac:dyDescent="0.35">
      <c r="A1874"/>
    </row>
    <row r="1875" spans="1:1" x14ac:dyDescent="0.35">
      <c r="A1875"/>
    </row>
    <row r="1876" spans="1:1" x14ac:dyDescent="0.35">
      <c r="A1876"/>
    </row>
    <row r="1877" spans="1:1" x14ac:dyDescent="0.35">
      <c r="A1877"/>
    </row>
    <row r="1878" spans="1:1" x14ac:dyDescent="0.35">
      <c r="A1878"/>
    </row>
    <row r="1879" spans="1:1" x14ac:dyDescent="0.35">
      <c r="A1879"/>
    </row>
    <row r="1880" spans="1:1" x14ac:dyDescent="0.35">
      <c r="A1880"/>
    </row>
    <row r="1881" spans="1:1" x14ac:dyDescent="0.35">
      <c r="A1881"/>
    </row>
    <row r="1882" spans="1:1" x14ac:dyDescent="0.35">
      <c r="A1882"/>
    </row>
    <row r="1883" spans="1:1" x14ac:dyDescent="0.35">
      <c r="A1883"/>
    </row>
    <row r="1884" spans="1:1" x14ac:dyDescent="0.35">
      <c r="A1884"/>
    </row>
    <row r="1885" spans="1:1" x14ac:dyDescent="0.35">
      <c r="A1885"/>
    </row>
    <row r="1886" spans="1:1" x14ac:dyDescent="0.35">
      <c r="A1886"/>
    </row>
    <row r="1887" spans="1:1" x14ac:dyDescent="0.35">
      <c r="A1887"/>
    </row>
    <row r="1888" spans="1:1" x14ac:dyDescent="0.35">
      <c r="A1888"/>
    </row>
    <row r="1889" spans="1:1" x14ac:dyDescent="0.35">
      <c r="A1889"/>
    </row>
    <row r="1890" spans="1:1" x14ac:dyDescent="0.35">
      <c r="A1890"/>
    </row>
    <row r="1891" spans="1:1" x14ac:dyDescent="0.35">
      <c r="A1891"/>
    </row>
    <row r="1892" spans="1:1" x14ac:dyDescent="0.35">
      <c r="A1892"/>
    </row>
    <row r="1893" spans="1:1" x14ac:dyDescent="0.35">
      <c r="A1893"/>
    </row>
    <row r="1894" spans="1:1" x14ac:dyDescent="0.35">
      <c r="A1894"/>
    </row>
    <row r="1895" spans="1:1" x14ac:dyDescent="0.35">
      <c r="A1895"/>
    </row>
    <row r="1896" spans="1:1" x14ac:dyDescent="0.35">
      <c r="A1896"/>
    </row>
    <row r="1897" spans="1:1" x14ac:dyDescent="0.35">
      <c r="A1897"/>
    </row>
    <row r="1898" spans="1:1" x14ac:dyDescent="0.35">
      <c r="A1898"/>
    </row>
    <row r="1899" spans="1:1" x14ac:dyDescent="0.35">
      <c r="A1899"/>
    </row>
    <row r="1900" spans="1:1" x14ac:dyDescent="0.35">
      <c r="A1900"/>
    </row>
    <row r="1901" spans="1:1" x14ac:dyDescent="0.35">
      <c r="A1901"/>
    </row>
    <row r="1902" spans="1:1" x14ac:dyDescent="0.35">
      <c r="A1902"/>
    </row>
    <row r="1903" spans="1:1" x14ac:dyDescent="0.35">
      <c r="A1903"/>
    </row>
    <row r="1904" spans="1:1" x14ac:dyDescent="0.35">
      <c r="A1904"/>
    </row>
    <row r="1905" spans="1:1" x14ac:dyDescent="0.35">
      <c r="A1905"/>
    </row>
    <row r="1906" spans="1:1" x14ac:dyDescent="0.35">
      <c r="A1906"/>
    </row>
    <row r="1907" spans="1:1" x14ac:dyDescent="0.35">
      <c r="A1907"/>
    </row>
    <row r="1908" spans="1:1" x14ac:dyDescent="0.35">
      <c r="A1908"/>
    </row>
    <row r="1909" spans="1:1" x14ac:dyDescent="0.35">
      <c r="A1909"/>
    </row>
    <row r="1910" spans="1:1" x14ac:dyDescent="0.35">
      <c r="A1910"/>
    </row>
    <row r="1911" spans="1:1" x14ac:dyDescent="0.35">
      <c r="A1911"/>
    </row>
    <row r="1912" spans="1:1" x14ac:dyDescent="0.35">
      <c r="A1912"/>
    </row>
    <row r="1913" spans="1:1" x14ac:dyDescent="0.35">
      <c r="A1913"/>
    </row>
    <row r="1914" spans="1:1" x14ac:dyDescent="0.35">
      <c r="A1914"/>
    </row>
    <row r="1915" spans="1:1" x14ac:dyDescent="0.35">
      <c r="A1915"/>
    </row>
    <row r="1916" spans="1:1" x14ac:dyDescent="0.35">
      <c r="A1916"/>
    </row>
    <row r="1917" spans="1:1" x14ac:dyDescent="0.35">
      <c r="A1917"/>
    </row>
    <row r="1918" spans="1:1" x14ac:dyDescent="0.35">
      <c r="A1918"/>
    </row>
    <row r="1919" spans="1:1" x14ac:dyDescent="0.35">
      <c r="A1919"/>
    </row>
    <row r="1920" spans="1:1" x14ac:dyDescent="0.35">
      <c r="A1920"/>
    </row>
    <row r="1921" spans="1:1" x14ac:dyDescent="0.35">
      <c r="A1921"/>
    </row>
    <row r="1922" spans="1:1" x14ac:dyDescent="0.35">
      <c r="A1922"/>
    </row>
    <row r="1923" spans="1:1" x14ac:dyDescent="0.35">
      <c r="A1923"/>
    </row>
    <row r="1924" spans="1:1" x14ac:dyDescent="0.35">
      <c r="A1924"/>
    </row>
    <row r="1925" spans="1:1" x14ac:dyDescent="0.35">
      <c r="A1925"/>
    </row>
    <row r="1926" spans="1:1" x14ac:dyDescent="0.35">
      <c r="A1926"/>
    </row>
    <row r="1927" spans="1:1" x14ac:dyDescent="0.35">
      <c r="A1927"/>
    </row>
    <row r="1928" spans="1:1" x14ac:dyDescent="0.35">
      <c r="A1928"/>
    </row>
    <row r="1929" spans="1:1" x14ac:dyDescent="0.35">
      <c r="A1929"/>
    </row>
    <row r="1930" spans="1:1" x14ac:dyDescent="0.35">
      <c r="A1930"/>
    </row>
    <row r="1931" spans="1:1" x14ac:dyDescent="0.35">
      <c r="A1931"/>
    </row>
    <row r="1932" spans="1:1" x14ac:dyDescent="0.35">
      <c r="A1932"/>
    </row>
    <row r="1933" spans="1:1" x14ac:dyDescent="0.35">
      <c r="A1933"/>
    </row>
    <row r="1934" spans="1:1" x14ac:dyDescent="0.35">
      <c r="A1934"/>
    </row>
    <row r="1935" spans="1:1" x14ac:dyDescent="0.35">
      <c r="A1935"/>
    </row>
    <row r="1936" spans="1:1" x14ac:dyDescent="0.35">
      <c r="A1936"/>
    </row>
    <row r="1937" spans="1:1" x14ac:dyDescent="0.35">
      <c r="A1937"/>
    </row>
    <row r="1938" spans="1:1" x14ac:dyDescent="0.35">
      <c r="A1938"/>
    </row>
    <row r="1939" spans="1:1" x14ac:dyDescent="0.35">
      <c r="A1939"/>
    </row>
    <row r="1940" spans="1:1" x14ac:dyDescent="0.35">
      <c r="A1940"/>
    </row>
    <row r="1941" spans="1:1" x14ac:dyDescent="0.35">
      <c r="A1941"/>
    </row>
    <row r="1942" spans="1:1" x14ac:dyDescent="0.35">
      <c r="A1942"/>
    </row>
    <row r="1943" spans="1:1" x14ac:dyDescent="0.35">
      <c r="A1943"/>
    </row>
    <row r="1944" spans="1:1" x14ac:dyDescent="0.35">
      <c r="A1944"/>
    </row>
    <row r="1945" spans="1:1" x14ac:dyDescent="0.35">
      <c r="A1945"/>
    </row>
    <row r="1946" spans="1:1" x14ac:dyDescent="0.35">
      <c r="A1946"/>
    </row>
    <row r="1947" spans="1:1" x14ac:dyDescent="0.35">
      <c r="A1947"/>
    </row>
    <row r="1948" spans="1:1" x14ac:dyDescent="0.35">
      <c r="A1948"/>
    </row>
    <row r="1949" spans="1:1" x14ac:dyDescent="0.35">
      <c r="A1949"/>
    </row>
    <row r="1950" spans="1:1" x14ac:dyDescent="0.35">
      <c r="A1950"/>
    </row>
    <row r="1951" spans="1:1" x14ac:dyDescent="0.35">
      <c r="A1951"/>
    </row>
    <row r="1952" spans="1:1" x14ac:dyDescent="0.35">
      <c r="A1952"/>
    </row>
    <row r="1953" spans="1:1" x14ac:dyDescent="0.35">
      <c r="A1953"/>
    </row>
    <row r="1954" spans="1:1" x14ac:dyDescent="0.35">
      <c r="A1954"/>
    </row>
    <row r="1955" spans="1:1" x14ac:dyDescent="0.35">
      <c r="A1955"/>
    </row>
    <row r="1956" spans="1:1" x14ac:dyDescent="0.35">
      <c r="A1956"/>
    </row>
    <row r="1957" spans="1:1" x14ac:dyDescent="0.35">
      <c r="A1957"/>
    </row>
    <row r="1958" spans="1:1" x14ac:dyDescent="0.35">
      <c r="A1958"/>
    </row>
    <row r="1959" spans="1:1" x14ac:dyDescent="0.35">
      <c r="A1959"/>
    </row>
    <row r="1960" spans="1:1" x14ac:dyDescent="0.35">
      <c r="A1960"/>
    </row>
    <row r="1961" spans="1:1" x14ac:dyDescent="0.35">
      <c r="A1961"/>
    </row>
    <row r="1962" spans="1:1" x14ac:dyDescent="0.35">
      <c r="A1962"/>
    </row>
    <row r="1963" spans="1:1" x14ac:dyDescent="0.35">
      <c r="A1963"/>
    </row>
    <row r="1964" spans="1:1" x14ac:dyDescent="0.35">
      <c r="A1964"/>
    </row>
    <row r="1965" spans="1:1" x14ac:dyDescent="0.35">
      <c r="A1965"/>
    </row>
    <row r="1966" spans="1:1" x14ac:dyDescent="0.35">
      <c r="A1966"/>
    </row>
    <row r="1967" spans="1:1" x14ac:dyDescent="0.35">
      <c r="A1967"/>
    </row>
    <row r="1968" spans="1:1" x14ac:dyDescent="0.35">
      <c r="A1968"/>
    </row>
    <row r="1969" spans="1:1" x14ac:dyDescent="0.35">
      <c r="A1969"/>
    </row>
    <row r="1970" spans="1:1" x14ac:dyDescent="0.35">
      <c r="A1970"/>
    </row>
    <row r="1971" spans="1:1" x14ac:dyDescent="0.35">
      <c r="A1971"/>
    </row>
    <row r="1972" spans="1:1" x14ac:dyDescent="0.35">
      <c r="A1972"/>
    </row>
    <row r="1973" spans="1:1" x14ac:dyDescent="0.35">
      <c r="A1973"/>
    </row>
    <row r="1974" spans="1:1" x14ac:dyDescent="0.35">
      <c r="A1974"/>
    </row>
    <row r="1975" spans="1:1" x14ac:dyDescent="0.35">
      <c r="A1975"/>
    </row>
    <row r="1976" spans="1:1" x14ac:dyDescent="0.35">
      <c r="A1976"/>
    </row>
    <row r="1977" spans="1:1" x14ac:dyDescent="0.35">
      <c r="A1977"/>
    </row>
    <row r="1978" spans="1:1" x14ac:dyDescent="0.35">
      <c r="A1978"/>
    </row>
    <row r="1979" spans="1:1" x14ac:dyDescent="0.35">
      <c r="A1979"/>
    </row>
    <row r="1980" spans="1:1" x14ac:dyDescent="0.35">
      <c r="A1980"/>
    </row>
    <row r="1981" spans="1:1" x14ac:dyDescent="0.35">
      <c r="A1981"/>
    </row>
    <row r="1982" spans="1:1" x14ac:dyDescent="0.35">
      <c r="A1982"/>
    </row>
    <row r="1983" spans="1:1" x14ac:dyDescent="0.35">
      <c r="A1983"/>
    </row>
    <row r="1984" spans="1:1" x14ac:dyDescent="0.35">
      <c r="A1984"/>
    </row>
    <row r="1985" spans="1:1" x14ac:dyDescent="0.35">
      <c r="A1985"/>
    </row>
    <row r="1986" spans="1:1" x14ac:dyDescent="0.35">
      <c r="A1986"/>
    </row>
    <row r="1987" spans="1:1" x14ac:dyDescent="0.35">
      <c r="A1987"/>
    </row>
    <row r="1988" spans="1:1" x14ac:dyDescent="0.35">
      <c r="A1988"/>
    </row>
    <row r="1989" spans="1:1" x14ac:dyDescent="0.35">
      <c r="A1989"/>
    </row>
    <row r="1990" spans="1:1" x14ac:dyDescent="0.35">
      <c r="A1990"/>
    </row>
    <row r="1991" spans="1:1" x14ac:dyDescent="0.35">
      <c r="A1991"/>
    </row>
    <row r="1992" spans="1:1" x14ac:dyDescent="0.35">
      <c r="A1992"/>
    </row>
    <row r="1993" spans="1:1" x14ac:dyDescent="0.35">
      <c r="A1993"/>
    </row>
    <row r="1994" spans="1:1" x14ac:dyDescent="0.35">
      <c r="A1994"/>
    </row>
    <row r="1995" spans="1:1" x14ac:dyDescent="0.35">
      <c r="A1995"/>
    </row>
    <row r="1996" spans="1:1" x14ac:dyDescent="0.35">
      <c r="A1996"/>
    </row>
    <row r="1997" spans="1:1" x14ac:dyDescent="0.35">
      <c r="A1997"/>
    </row>
    <row r="1998" spans="1:1" x14ac:dyDescent="0.35">
      <c r="A1998"/>
    </row>
    <row r="1999" spans="1:1" x14ac:dyDescent="0.35">
      <c r="A1999"/>
    </row>
    <row r="2000" spans="1:1" x14ac:dyDescent="0.35">
      <c r="A2000"/>
    </row>
    <row r="2001" spans="1:1" x14ac:dyDescent="0.35">
      <c r="A2001"/>
    </row>
    <row r="2002" spans="1:1" x14ac:dyDescent="0.35">
      <c r="A2002"/>
    </row>
    <row r="2003" spans="1:1" x14ac:dyDescent="0.35">
      <c r="A2003"/>
    </row>
    <row r="2004" spans="1:1" x14ac:dyDescent="0.35">
      <c r="A2004"/>
    </row>
    <row r="2005" spans="1:1" x14ac:dyDescent="0.35">
      <c r="A2005"/>
    </row>
    <row r="2006" spans="1:1" x14ac:dyDescent="0.35">
      <c r="A2006"/>
    </row>
    <row r="2007" spans="1:1" x14ac:dyDescent="0.35">
      <c r="A2007"/>
    </row>
    <row r="2008" spans="1:1" x14ac:dyDescent="0.35">
      <c r="A2008"/>
    </row>
    <row r="2009" spans="1:1" x14ac:dyDescent="0.35">
      <c r="A2009"/>
    </row>
    <row r="2010" spans="1:1" x14ac:dyDescent="0.35">
      <c r="A2010"/>
    </row>
    <row r="2011" spans="1:1" x14ac:dyDescent="0.35">
      <c r="A2011"/>
    </row>
    <row r="2012" spans="1:1" x14ac:dyDescent="0.35">
      <c r="A2012"/>
    </row>
    <row r="2013" spans="1:1" x14ac:dyDescent="0.35">
      <c r="A2013"/>
    </row>
    <row r="2014" spans="1:1" x14ac:dyDescent="0.35">
      <c r="A2014"/>
    </row>
    <row r="2015" spans="1:1" x14ac:dyDescent="0.35">
      <c r="A2015"/>
    </row>
    <row r="2016" spans="1:1" x14ac:dyDescent="0.35">
      <c r="A2016"/>
    </row>
    <row r="2017" spans="1:1" x14ac:dyDescent="0.35">
      <c r="A2017"/>
    </row>
    <row r="2018" spans="1:1" x14ac:dyDescent="0.35">
      <c r="A2018"/>
    </row>
    <row r="2019" spans="1:1" x14ac:dyDescent="0.35">
      <c r="A2019"/>
    </row>
    <row r="2020" spans="1:1" x14ac:dyDescent="0.35">
      <c r="A2020"/>
    </row>
    <row r="2021" spans="1:1" x14ac:dyDescent="0.35">
      <c r="A2021"/>
    </row>
    <row r="2022" spans="1:1" x14ac:dyDescent="0.35">
      <c r="A2022"/>
    </row>
    <row r="2023" spans="1:1" x14ac:dyDescent="0.35">
      <c r="A2023"/>
    </row>
    <row r="2024" spans="1:1" x14ac:dyDescent="0.35">
      <c r="A2024"/>
    </row>
    <row r="2025" spans="1:1" x14ac:dyDescent="0.35">
      <c r="A2025"/>
    </row>
    <row r="2026" spans="1:1" x14ac:dyDescent="0.35">
      <c r="A2026"/>
    </row>
    <row r="2027" spans="1:1" x14ac:dyDescent="0.35">
      <c r="A2027"/>
    </row>
    <row r="2028" spans="1:1" x14ac:dyDescent="0.35">
      <c r="A2028"/>
    </row>
    <row r="2029" spans="1:1" x14ac:dyDescent="0.35">
      <c r="A2029"/>
    </row>
    <row r="2030" spans="1:1" x14ac:dyDescent="0.35">
      <c r="A2030"/>
    </row>
    <row r="2031" spans="1:1" x14ac:dyDescent="0.35">
      <c r="A2031"/>
    </row>
    <row r="2032" spans="1:1" x14ac:dyDescent="0.35">
      <c r="A2032"/>
    </row>
    <row r="2033" spans="1:1" x14ac:dyDescent="0.35">
      <c r="A2033"/>
    </row>
    <row r="2034" spans="1:1" x14ac:dyDescent="0.35">
      <c r="A2034"/>
    </row>
    <row r="2035" spans="1:1" x14ac:dyDescent="0.35">
      <c r="A2035"/>
    </row>
    <row r="2036" spans="1:1" x14ac:dyDescent="0.35">
      <c r="A2036"/>
    </row>
    <row r="2037" spans="1:1" x14ac:dyDescent="0.35">
      <c r="A2037"/>
    </row>
    <row r="2038" spans="1:1" x14ac:dyDescent="0.35">
      <c r="A2038"/>
    </row>
    <row r="2039" spans="1:1" x14ac:dyDescent="0.35">
      <c r="A2039"/>
    </row>
    <row r="2040" spans="1:1" x14ac:dyDescent="0.35">
      <c r="A2040"/>
    </row>
    <row r="2041" spans="1:1" x14ac:dyDescent="0.35">
      <c r="A2041"/>
    </row>
    <row r="2042" spans="1:1" x14ac:dyDescent="0.35">
      <c r="A2042"/>
    </row>
    <row r="2043" spans="1:1" x14ac:dyDescent="0.35">
      <c r="A2043"/>
    </row>
    <row r="2044" spans="1:1" x14ac:dyDescent="0.35">
      <c r="A2044"/>
    </row>
    <row r="2045" spans="1:1" x14ac:dyDescent="0.35">
      <c r="A2045"/>
    </row>
    <row r="2046" spans="1:1" x14ac:dyDescent="0.35">
      <c r="A2046"/>
    </row>
    <row r="2047" spans="1:1" x14ac:dyDescent="0.35">
      <c r="A2047"/>
    </row>
    <row r="2048" spans="1:1" x14ac:dyDescent="0.35">
      <c r="A2048"/>
    </row>
    <row r="2049" spans="1:1" x14ac:dyDescent="0.35">
      <c r="A2049"/>
    </row>
    <row r="2050" spans="1:1" x14ac:dyDescent="0.35">
      <c r="A2050"/>
    </row>
    <row r="2051" spans="1:1" x14ac:dyDescent="0.35">
      <c r="A2051"/>
    </row>
    <row r="2052" spans="1:1" x14ac:dyDescent="0.35">
      <c r="A2052"/>
    </row>
    <row r="2053" spans="1:1" x14ac:dyDescent="0.35">
      <c r="A2053"/>
    </row>
    <row r="2054" spans="1:1" x14ac:dyDescent="0.35">
      <c r="A2054"/>
    </row>
    <row r="2055" spans="1:1" x14ac:dyDescent="0.35">
      <c r="A2055"/>
    </row>
    <row r="2056" spans="1:1" x14ac:dyDescent="0.35">
      <c r="A2056"/>
    </row>
    <row r="2057" spans="1:1" x14ac:dyDescent="0.35">
      <c r="A2057"/>
    </row>
    <row r="2058" spans="1:1" x14ac:dyDescent="0.35">
      <c r="A2058"/>
    </row>
    <row r="2059" spans="1:1" x14ac:dyDescent="0.35">
      <c r="A2059"/>
    </row>
    <row r="2060" spans="1:1" x14ac:dyDescent="0.35">
      <c r="A2060"/>
    </row>
    <row r="2061" spans="1:1" x14ac:dyDescent="0.35">
      <c r="A2061"/>
    </row>
    <row r="2062" spans="1:1" x14ac:dyDescent="0.35">
      <c r="A2062"/>
    </row>
    <row r="2063" spans="1:1" x14ac:dyDescent="0.35">
      <c r="A2063"/>
    </row>
    <row r="2064" spans="1:1" x14ac:dyDescent="0.35">
      <c r="A2064"/>
    </row>
    <row r="2065" spans="1:1" x14ac:dyDescent="0.35">
      <c r="A2065"/>
    </row>
    <row r="2066" spans="1:1" x14ac:dyDescent="0.35">
      <c r="A2066"/>
    </row>
    <row r="2067" spans="1:1" x14ac:dyDescent="0.35">
      <c r="A2067"/>
    </row>
    <row r="2068" spans="1:1" x14ac:dyDescent="0.35">
      <c r="A2068"/>
    </row>
    <row r="2069" spans="1:1" x14ac:dyDescent="0.35">
      <c r="A2069"/>
    </row>
    <row r="2070" spans="1:1" x14ac:dyDescent="0.35">
      <c r="A2070"/>
    </row>
    <row r="2071" spans="1:1" x14ac:dyDescent="0.35">
      <c r="A2071"/>
    </row>
    <row r="2072" spans="1:1" x14ac:dyDescent="0.35">
      <c r="A2072"/>
    </row>
    <row r="2073" spans="1:1" x14ac:dyDescent="0.35">
      <c r="A2073"/>
    </row>
    <row r="2074" spans="1:1" x14ac:dyDescent="0.35">
      <c r="A2074"/>
    </row>
    <row r="2075" spans="1:1" x14ac:dyDescent="0.35">
      <c r="A2075"/>
    </row>
    <row r="2076" spans="1:1" x14ac:dyDescent="0.35">
      <c r="A2076"/>
    </row>
    <row r="2077" spans="1:1" x14ac:dyDescent="0.35">
      <c r="A2077"/>
    </row>
    <row r="2078" spans="1:1" x14ac:dyDescent="0.35">
      <c r="A2078"/>
    </row>
    <row r="2079" spans="1:1" x14ac:dyDescent="0.35">
      <c r="A2079"/>
    </row>
    <row r="2080" spans="1:1" x14ac:dyDescent="0.35">
      <c r="A2080"/>
    </row>
    <row r="2081" spans="1:1" x14ac:dyDescent="0.35">
      <c r="A2081"/>
    </row>
    <row r="2082" spans="1:1" x14ac:dyDescent="0.35">
      <c r="A2082"/>
    </row>
    <row r="2083" spans="1:1" x14ac:dyDescent="0.35">
      <c r="A2083"/>
    </row>
    <row r="2084" spans="1:1" x14ac:dyDescent="0.35">
      <c r="A2084"/>
    </row>
    <row r="2085" spans="1:1" x14ac:dyDescent="0.35">
      <c r="A2085"/>
    </row>
    <row r="2086" spans="1:1" x14ac:dyDescent="0.35">
      <c r="A2086"/>
    </row>
    <row r="2087" spans="1:1" x14ac:dyDescent="0.35">
      <c r="A2087"/>
    </row>
    <row r="2088" spans="1:1" x14ac:dyDescent="0.35">
      <c r="A2088"/>
    </row>
    <row r="2089" spans="1:1" x14ac:dyDescent="0.35">
      <c r="A2089"/>
    </row>
    <row r="2090" spans="1:1" x14ac:dyDescent="0.35">
      <c r="A2090"/>
    </row>
    <row r="2091" spans="1:1" x14ac:dyDescent="0.35">
      <c r="A2091"/>
    </row>
    <row r="2092" spans="1:1" x14ac:dyDescent="0.35">
      <c r="A2092"/>
    </row>
    <row r="2093" spans="1:1" x14ac:dyDescent="0.35">
      <c r="A2093"/>
    </row>
    <row r="2094" spans="1:1" x14ac:dyDescent="0.35">
      <c r="A2094"/>
    </row>
    <row r="2095" spans="1:1" x14ac:dyDescent="0.35">
      <c r="A2095"/>
    </row>
    <row r="2096" spans="1:1" x14ac:dyDescent="0.35">
      <c r="A2096"/>
    </row>
    <row r="2097" spans="1:1" x14ac:dyDescent="0.35">
      <c r="A2097"/>
    </row>
    <row r="2098" spans="1:1" x14ac:dyDescent="0.35">
      <c r="A2098"/>
    </row>
    <row r="2099" spans="1:1" x14ac:dyDescent="0.35">
      <c r="A2099"/>
    </row>
    <row r="2100" spans="1:1" x14ac:dyDescent="0.35">
      <c r="A2100"/>
    </row>
    <row r="2101" spans="1:1" x14ac:dyDescent="0.35">
      <c r="A2101"/>
    </row>
    <row r="2102" spans="1:1" x14ac:dyDescent="0.35">
      <c r="A2102"/>
    </row>
    <row r="2103" spans="1:1" x14ac:dyDescent="0.35">
      <c r="A2103"/>
    </row>
    <row r="2104" spans="1:1" x14ac:dyDescent="0.35">
      <c r="A2104"/>
    </row>
    <row r="2105" spans="1:1" x14ac:dyDescent="0.35">
      <c r="A2105"/>
    </row>
    <row r="2106" spans="1:1" x14ac:dyDescent="0.35">
      <c r="A2106"/>
    </row>
    <row r="2107" spans="1:1" x14ac:dyDescent="0.35">
      <c r="A2107"/>
    </row>
    <row r="2108" spans="1:1" x14ac:dyDescent="0.35">
      <c r="A2108"/>
    </row>
    <row r="2109" spans="1:1" x14ac:dyDescent="0.35">
      <c r="A2109"/>
    </row>
    <row r="2110" spans="1:1" x14ac:dyDescent="0.35">
      <c r="A2110"/>
    </row>
    <row r="2111" spans="1:1" x14ac:dyDescent="0.35">
      <c r="A2111"/>
    </row>
    <row r="2112" spans="1:1" x14ac:dyDescent="0.35">
      <c r="A2112"/>
    </row>
    <row r="2113" spans="1:1" x14ac:dyDescent="0.35">
      <c r="A2113"/>
    </row>
    <row r="2114" spans="1:1" x14ac:dyDescent="0.35">
      <c r="A2114"/>
    </row>
    <row r="2115" spans="1:1" x14ac:dyDescent="0.35">
      <c r="A2115"/>
    </row>
    <row r="2116" spans="1:1" x14ac:dyDescent="0.35">
      <c r="A2116"/>
    </row>
    <row r="2117" spans="1:1" x14ac:dyDescent="0.35">
      <c r="A2117"/>
    </row>
    <row r="2118" spans="1:1" x14ac:dyDescent="0.35">
      <c r="A2118"/>
    </row>
    <row r="2119" spans="1:1" x14ac:dyDescent="0.35">
      <c r="A2119"/>
    </row>
    <row r="2120" spans="1:1" x14ac:dyDescent="0.35">
      <c r="A2120"/>
    </row>
    <row r="2121" spans="1:1" x14ac:dyDescent="0.35">
      <c r="A2121"/>
    </row>
    <row r="2122" spans="1:1" x14ac:dyDescent="0.35">
      <c r="A2122"/>
    </row>
    <row r="2123" spans="1:1" x14ac:dyDescent="0.35">
      <c r="A2123"/>
    </row>
    <row r="2124" spans="1:1" x14ac:dyDescent="0.35">
      <c r="A2124"/>
    </row>
    <row r="2125" spans="1:1" x14ac:dyDescent="0.35">
      <c r="A2125"/>
    </row>
    <row r="2126" spans="1:1" x14ac:dyDescent="0.35">
      <c r="A2126"/>
    </row>
    <row r="2127" spans="1:1" x14ac:dyDescent="0.35">
      <c r="A2127"/>
    </row>
    <row r="2128" spans="1:1" x14ac:dyDescent="0.35">
      <c r="A2128"/>
    </row>
    <row r="2129" spans="1:1" x14ac:dyDescent="0.35">
      <c r="A2129"/>
    </row>
    <row r="2130" spans="1:1" x14ac:dyDescent="0.35">
      <c r="A2130"/>
    </row>
    <row r="2131" spans="1:1" x14ac:dyDescent="0.35">
      <c r="A2131"/>
    </row>
    <row r="2132" spans="1:1" x14ac:dyDescent="0.35">
      <c r="A2132"/>
    </row>
    <row r="2133" spans="1:1" x14ac:dyDescent="0.35">
      <c r="A2133"/>
    </row>
    <row r="2134" spans="1:1" x14ac:dyDescent="0.35">
      <c r="A2134"/>
    </row>
    <row r="2135" spans="1:1" x14ac:dyDescent="0.35">
      <c r="A2135"/>
    </row>
    <row r="2136" spans="1:1" x14ac:dyDescent="0.35">
      <c r="A2136"/>
    </row>
    <row r="2137" spans="1:1" x14ac:dyDescent="0.35">
      <c r="A2137"/>
    </row>
    <row r="2138" spans="1:1" x14ac:dyDescent="0.35">
      <c r="A2138"/>
    </row>
    <row r="2139" spans="1:1" x14ac:dyDescent="0.35">
      <c r="A2139"/>
    </row>
    <row r="2140" spans="1:1" x14ac:dyDescent="0.35">
      <c r="A2140"/>
    </row>
    <row r="2141" spans="1:1" x14ac:dyDescent="0.35">
      <c r="A2141"/>
    </row>
    <row r="2142" spans="1:1" x14ac:dyDescent="0.35">
      <c r="A2142"/>
    </row>
    <row r="2143" spans="1:1" x14ac:dyDescent="0.35">
      <c r="A2143"/>
    </row>
    <row r="2144" spans="1:1" x14ac:dyDescent="0.35">
      <c r="A2144"/>
    </row>
    <row r="2145" spans="1:1" x14ac:dyDescent="0.35">
      <c r="A2145"/>
    </row>
    <row r="2146" spans="1:1" x14ac:dyDescent="0.35">
      <c r="A2146"/>
    </row>
    <row r="2147" spans="1:1" x14ac:dyDescent="0.35">
      <c r="A2147"/>
    </row>
    <row r="2148" spans="1:1" x14ac:dyDescent="0.35">
      <c r="A2148"/>
    </row>
    <row r="2149" spans="1:1" x14ac:dyDescent="0.35">
      <c r="A2149"/>
    </row>
    <row r="2150" spans="1:1" x14ac:dyDescent="0.35">
      <c r="A2150"/>
    </row>
    <row r="2151" spans="1:1" x14ac:dyDescent="0.35">
      <c r="A2151"/>
    </row>
    <row r="2152" spans="1:1" x14ac:dyDescent="0.35">
      <c r="A2152"/>
    </row>
    <row r="2153" spans="1:1" x14ac:dyDescent="0.35">
      <c r="A2153"/>
    </row>
    <row r="2154" spans="1:1" x14ac:dyDescent="0.35">
      <c r="A2154"/>
    </row>
    <row r="2155" spans="1:1" x14ac:dyDescent="0.35">
      <c r="A2155"/>
    </row>
    <row r="2156" spans="1:1" x14ac:dyDescent="0.35">
      <c r="A2156"/>
    </row>
    <row r="2157" spans="1:1" x14ac:dyDescent="0.35">
      <c r="A2157"/>
    </row>
    <row r="2158" spans="1:1" x14ac:dyDescent="0.35">
      <c r="A2158"/>
    </row>
    <row r="2159" spans="1:1" x14ac:dyDescent="0.35">
      <c r="A2159"/>
    </row>
    <row r="2160" spans="1:1" x14ac:dyDescent="0.35">
      <c r="A2160"/>
    </row>
    <row r="2161" spans="1:1" x14ac:dyDescent="0.35">
      <c r="A2161"/>
    </row>
    <row r="2162" spans="1:1" x14ac:dyDescent="0.35">
      <c r="A2162"/>
    </row>
    <row r="2163" spans="1:1" x14ac:dyDescent="0.35">
      <c r="A2163"/>
    </row>
    <row r="2164" spans="1:1" x14ac:dyDescent="0.35">
      <c r="A2164"/>
    </row>
    <row r="2165" spans="1:1" x14ac:dyDescent="0.35">
      <c r="A2165"/>
    </row>
    <row r="2166" spans="1:1" x14ac:dyDescent="0.35">
      <c r="A2166"/>
    </row>
    <row r="2167" spans="1:1" x14ac:dyDescent="0.35">
      <c r="A2167"/>
    </row>
    <row r="2168" spans="1:1" x14ac:dyDescent="0.35">
      <c r="A2168"/>
    </row>
    <row r="2169" spans="1:1" x14ac:dyDescent="0.35">
      <c r="A2169"/>
    </row>
    <row r="2170" spans="1:1" x14ac:dyDescent="0.35">
      <c r="A2170"/>
    </row>
    <row r="2171" spans="1:1" x14ac:dyDescent="0.35">
      <c r="A2171"/>
    </row>
    <row r="2172" spans="1:1" x14ac:dyDescent="0.35">
      <c r="A2172"/>
    </row>
    <row r="2173" spans="1:1" x14ac:dyDescent="0.35">
      <c r="A2173"/>
    </row>
    <row r="2174" spans="1:1" x14ac:dyDescent="0.35">
      <c r="A2174"/>
    </row>
    <row r="2175" spans="1:1" x14ac:dyDescent="0.35">
      <c r="A2175"/>
    </row>
    <row r="2176" spans="1:1" x14ac:dyDescent="0.35">
      <c r="A2176"/>
    </row>
    <row r="2177" spans="1:1" x14ac:dyDescent="0.35">
      <c r="A2177"/>
    </row>
    <row r="2178" spans="1:1" x14ac:dyDescent="0.35">
      <c r="A2178"/>
    </row>
    <row r="2179" spans="1:1" x14ac:dyDescent="0.35">
      <c r="A2179"/>
    </row>
    <row r="2180" spans="1:1" x14ac:dyDescent="0.35">
      <c r="A2180"/>
    </row>
    <row r="2181" spans="1:1" x14ac:dyDescent="0.35">
      <c r="A2181"/>
    </row>
    <row r="2182" spans="1:1" x14ac:dyDescent="0.35">
      <c r="A2182"/>
    </row>
    <row r="2183" spans="1:1" x14ac:dyDescent="0.35">
      <c r="A2183"/>
    </row>
    <row r="2184" spans="1:1" x14ac:dyDescent="0.35">
      <c r="A2184"/>
    </row>
    <row r="2185" spans="1:1" x14ac:dyDescent="0.35">
      <c r="A2185"/>
    </row>
    <row r="2186" spans="1:1" x14ac:dyDescent="0.35">
      <c r="A2186"/>
    </row>
    <row r="2187" spans="1:1" x14ac:dyDescent="0.35">
      <c r="A2187"/>
    </row>
    <row r="2188" spans="1:1" x14ac:dyDescent="0.35">
      <c r="A2188"/>
    </row>
    <row r="2189" spans="1:1" x14ac:dyDescent="0.35">
      <c r="A2189"/>
    </row>
    <row r="2190" spans="1:1" x14ac:dyDescent="0.35">
      <c r="A2190"/>
    </row>
    <row r="2191" spans="1:1" x14ac:dyDescent="0.35">
      <c r="A2191"/>
    </row>
    <row r="2192" spans="1:1" x14ac:dyDescent="0.35">
      <c r="A2192"/>
    </row>
    <row r="2193" spans="1:1" x14ac:dyDescent="0.35">
      <c r="A2193"/>
    </row>
    <row r="2194" spans="1:1" x14ac:dyDescent="0.35">
      <c r="A2194"/>
    </row>
    <row r="2195" spans="1:1" x14ac:dyDescent="0.35">
      <c r="A2195"/>
    </row>
    <row r="2196" spans="1:1" x14ac:dyDescent="0.35">
      <c r="A2196"/>
    </row>
    <row r="2197" spans="1:1" x14ac:dyDescent="0.35">
      <c r="A2197"/>
    </row>
    <row r="2198" spans="1:1" x14ac:dyDescent="0.35">
      <c r="A2198"/>
    </row>
    <row r="2199" spans="1:1" x14ac:dyDescent="0.35">
      <c r="A2199"/>
    </row>
    <row r="2200" spans="1:1" x14ac:dyDescent="0.35">
      <c r="A2200"/>
    </row>
    <row r="2201" spans="1:1" x14ac:dyDescent="0.35">
      <c r="A2201"/>
    </row>
    <row r="2202" spans="1:1" x14ac:dyDescent="0.35">
      <c r="A2202"/>
    </row>
    <row r="2203" spans="1:1" x14ac:dyDescent="0.35">
      <c r="A2203"/>
    </row>
    <row r="2204" spans="1:1" x14ac:dyDescent="0.35">
      <c r="A2204"/>
    </row>
    <row r="2205" spans="1:1" x14ac:dyDescent="0.35">
      <c r="A2205"/>
    </row>
    <row r="2206" spans="1:1" x14ac:dyDescent="0.35">
      <c r="A2206"/>
    </row>
    <row r="2207" spans="1:1" x14ac:dyDescent="0.35">
      <c r="A2207"/>
    </row>
    <row r="2208" spans="1:1" x14ac:dyDescent="0.35">
      <c r="A2208"/>
    </row>
    <row r="2209" spans="1:1" x14ac:dyDescent="0.35">
      <c r="A2209"/>
    </row>
    <row r="2210" spans="1:1" x14ac:dyDescent="0.35">
      <c r="A2210"/>
    </row>
    <row r="2211" spans="1:1" x14ac:dyDescent="0.35">
      <c r="A2211"/>
    </row>
    <row r="2212" spans="1:1" x14ac:dyDescent="0.35">
      <c r="A2212"/>
    </row>
    <row r="2213" spans="1:1" x14ac:dyDescent="0.35">
      <c r="A2213"/>
    </row>
    <row r="2214" spans="1:1" x14ac:dyDescent="0.35">
      <c r="A2214"/>
    </row>
    <row r="2215" spans="1:1" x14ac:dyDescent="0.35">
      <c r="A2215"/>
    </row>
    <row r="2216" spans="1:1" x14ac:dyDescent="0.35">
      <c r="A2216"/>
    </row>
    <row r="2217" spans="1:1" x14ac:dyDescent="0.35">
      <c r="A2217"/>
    </row>
    <row r="2218" spans="1:1" x14ac:dyDescent="0.35">
      <c r="A2218"/>
    </row>
    <row r="2219" spans="1:1" x14ac:dyDescent="0.35">
      <c r="A2219"/>
    </row>
    <row r="2220" spans="1:1" x14ac:dyDescent="0.35">
      <c r="A2220"/>
    </row>
    <row r="2221" spans="1:1" x14ac:dyDescent="0.35">
      <c r="A2221"/>
    </row>
    <row r="2222" spans="1:1" x14ac:dyDescent="0.35">
      <c r="A2222"/>
    </row>
    <row r="2223" spans="1:1" x14ac:dyDescent="0.35">
      <c r="A2223"/>
    </row>
    <row r="2224" spans="1:1" x14ac:dyDescent="0.35">
      <c r="A2224"/>
    </row>
    <row r="2225" spans="1:1" x14ac:dyDescent="0.35">
      <c r="A2225"/>
    </row>
    <row r="2226" spans="1:1" x14ac:dyDescent="0.35">
      <c r="A2226"/>
    </row>
    <row r="2227" spans="1:1" x14ac:dyDescent="0.35">
      <c r="A2227"/>
    </row>
    <row r="2228" spans="1:1" x14ac:dyDescent="0.35">
      <c r="A2228"/>
    </row>
    <row r="2229" spans="1:1" x14ac:dyDescent="0.35">
      <c r="A2229"/>
    </row>
    <row r="2230" spans="1:1" x14ac:dyDescent="0.35">
      <c r="A2230"/>
    </row>
    <row r="2231" spans="1:1" x14ac:dyDescent="0.35">
      <c r="A2231"/>
    </row>
    <row r="2232" spans="1:1" x14ac:dyDescent="0.35">
      <c r="A2232"/>
    </row>
    <row r="2233" spans="1:1" x14ac:dyDescent="0.35">
      <c r="A2233"/>
    </row>
    <row r="2234" spans="1:1" x14ac:dyDescent="0.35">
      <c r="A2234"/>
    </row>
    <row r="2235" spans="1:1" x14ac:dyDescent="0.35">
      <c r="A2235"/>
    </row>
    <row r="2236" spans="1:1" x14ac:dyDescent="0.35">
      <c r="A2236"/>
    </row>
    <row r="2237" spans="1:1" x14ac:dyDescent="0.35">
      <c r="A2237"/>
    </row>
    <row r="2238" spans="1:1" x14ac:dyDescent="0.35">
      <c r="A2238"/>
    </row>
    <row r="2239" spans="1:1" x14ac:dyDescent="0.35">
      <c r="A2239"/>
    </row>
    <row r="2240" spans="1:1" x14ac:dyDescent="0.35">
      <c r="A2240"/>
    </row>
    <row r="2241" spans="1:1" x14ac:dyDescent="0.35">
      <c r="A2241"/>
    </row>
    <row r="2242" spans="1:1" x14ac:dyDescent="0.35">
      <c r="A2242"/>
    </row>
    <row r="2243" spans="1:1" x14ac:dyDescent="0.35">
      <c r="A2243"/>
    </row>
    <row r="2244" spans="1:1" x14ac:dyDescent="0.35">
      <c r="A2244"/>
    </row>
    <row r="2245" spans="1:1" x14ac:dyDescent="0.35">
      <c r="A2245"/>
    </row>
    <row r="2246" spans="1:1" x14ac:dyDescent="0.35">
      <c r="A2246"/>
    </row>
    <row r="2247" spans="1:1" x14ac:dyDescent="0.35">
      <c r="A2247"/>
    </row>
    <row r="2248" spans="1:1" x14ac:dyDescent="0.35">
      <c r="A2248"/>
    </row>
    <row r="2249" spans="1:1" x14ac:dyDescent="0.35">
      <c r="A2249"/>
    </row>
    <row r="2250" spans="1:1" x14ac:dyDescent="0.35">
      <c r="A2250"/>
    </row>
    <row r="2251" spans="1:1" x14ac:dyDescent="0.35">
      <c r="A2251"/>
    </row>
    <row r="2252" spans="1:1" x14ac:dyDescent="0.35">
      <c r="A2252"/>
    </row>
    <row r="2253" spans="1:1" x14ac:dyDescent="0.35">
      <c r="A2253"/>
    </row>
    <row r="2254" spans="1:1" x14ac:dyDescent="0.35">
      <c r="A2254"/>
    </row>
    <row r="2255" spans="1:1" x14ac:dyDescent="0.35">
      <c r="A2255"/>
    </row>
    <row r="2256" spans="1:1" x14ac:dyDescent="0.35">
      <c r="A2256"/>
    </row>
    <row r="2257" spans="1:1" x14ac:dyDescent="0.35">
      <c r="A2257"/>
    </row>
    <row r="2258" spans="1:1" x14ac:dyDescent="0.35">
      <c r="A2258"/>
    </row>
    <row r="2259" spans="1:1" x14ac:dyDescent="0.35">
      <c r="A2259"/>
    </row>
    <row r="2260" spans="1:1" x14ac:dyDescent="0.35">
      <c r="A2260"/>
    </row>
    <row r="2261" spans="1:1" x14ac:dyDescent="0.35">
      <c r="A2261"/>
    </row>
    <row r="2262" spans="1:1" x14ac:dyDescent="0.35">
      <c r="A2262"/>
    </row>
    <row r="2263" spans="1:1" x14ac:dyDescent="0.35">
      <c r="A2263"/>
    </row>
    <row r="2264" spans="1:1" x14ac:dyDescent="0.35">
      <c r="A2264"/>
    </row>
    <row r="2265" spans="1:1" x14ac:dyDescent="0.35">
      <c r="A2265"/>
    </row>
    <row r="2266" spans="1:1" x14ac:dyDescent="0.35">
      <c r="A2266"/>
    </row>
    <row r="2267" spans="1:1" x14ac:dyDescent="0.35">
      <c r="A2267"/>
    </row>
    <row r="2268" spans="1:1" x14ac:dyDescent="0.35">
      <c r="A2268"/>
    </row>
    <row r="2269" spans="1:1" x14ac:dyDescent="0.35">
      <c r="A2269"/>
    </row>
    <row r="2270" spans="1:1" x14ac:dyDescent="0.35">
      <c r="A2270"/>
    </row>
    <row r="2271" spans="1:1" x14ac:dyDescent="0.35">
      <c r="A2271"/>
    </row>
    <row r="2272" spans="1:1" x14ac:dyDescent="0.35">
      <c r="A2272"/>
    </row>
    <row r="2273" spans="1:1" x14ac:dyDescent="0.35">
      <c r="A2273"/>
    </row>
    <row r="2274" spans="1:1" x14ac:dyDescent="0.35">
      <c r="A2274"/>
    </row>
    <row r="2275" spans="1:1" x14ac:dyDescent="0.35">
      <c r="A2275"/>
    </row>
    <row r="2276" spans="1:1" x14ac:dyDescent="0.35">
      <c r="A2276"/>
    </row>
    <row r="2277" spans="1:1" x14ac:dyDescent="0.35">
      <c r="A2277"/>
    </row>
    <row r="2278" spans="1:1" x14ac:dyDescent="0.35">
      <c r="A2278"/>
    </row>
    <row r="2279" spans="1:1" x14ac:dyDescent="0.35">
      <c r="A2279"/>
    </row>
    <row r="2280" spans="1:1" x14ac:dyDescent="0.35">
      <c r="A2280"/>
    </row>
    <row r="2281" spans="1:1" x14ac:dyDescent="0.35">
      <c r="A2281"/>
    </row>
    <row r="2282" spans="1:1" x14ac:dyDescent="0.35">
      <c r="A2282"/>
    </row>
    <row r="2283" spans="1:1" x14ac:dyDescent="0.35">
      <c r="A2283"/>
    </row>
    <row r="2284" spans="1:1" x14ac:dyDescent="0.35">
      <c r="A2284"/>
    </row>
    <row r="2285" spans="1:1" x14ac:dyDescent="0.35">
      <c r="A2285"/>
    </row>
    <row r="2286" spans="1:1" x14ac:dyDescent="0.35">
      <c r="A2286"/>
    </row>
    <row r="2287" spans="1:1" x14ac:dyDescent="0.35">
      <c r="A2287"/>
    </row>
    <row r="2288" spans="1:1" x14ac:dyDescent="0.35">
      <c r="A2288"/>
    </row>
    <row r="2289" spans="1:1" x14ac:dyDescent="0.35">
      <c r="A2289"/>
    </row>
    <row r="2290" spans="1:1" x14ac:dyDescent="0.35">
      <c r="A2290"/>
    </row>
    <row r="2291" spans="1:1" x14ac:dyDescent="0.35">
      <c r="A2291"/>
    </row>
    <row r="2292" spans="1:1" x14ac:dyDescent="0.35">
      <c r="A2292"/>
    </row>
    <row r="2293" spans="1:1" x14ac:dyDescent="0.35">
      <c r="A2293"/>
    </row>
    <row r="2294" spans="1:1" x14ac:dyDescent="0.35">
      <c r="A2294"/>
    </row>
    <row r="2295" spans="1:1" x14ac:dyDescent="0.35">
      <c r="A2295"/>
    </row>
    <row r="2296" spans="1:1" x14ac:dyDescent="0.35">
      <c r="A2296"/>
    </row>
    <row r="2297" spans="1:1" x14ac:dyDescent="0.35">
      <c r="A2297"/>
    </row>
    <row r="2298" spans="1:1" x14ac:dyDescent="0.35">
      <c r="A2298"/>
    </row>
    <row r="2299" spans="1:1" x14ac:dyDescent="0.35">
      <c r="A2299"/>
    </row>
    <row r="2300" spans="1:1" x14ac:dyDescent="0.35">
      <c r="A2300"/>
    </row>
    <row r="2301" spans="1:1" x14ac:dyDescent="0.35">
      <c r="A2301"/>
    </row>
    <row r="2302" spans="1:1" x14ac:dyDescent="0.35">
      <c r="A2302"/>
    </row>
    <row r="2303" spans="1:1" x14ac:dyDescent="0.35">
      <c r="A2303"/>
    </row>
    <row r="2304" spans="1:1" x14ac:dyDescent="0.35">
      <c r="A2304"/>
    </row>
    <row r="2305" spans="1:1" x14ac:dyDescent="0.35">
      <c r="A2305"/>
    </row>
    <row r="2306" spans="1:1" x14ac:dyDescent="0.35">
      <c r="A2306"/>
    </row>
    <row r="2307" spans="1:1" x14ac:dyDescent="0.35">
      <c r="A2307"/>
    </row>
    <row r="2308" spans="1:1" x14ac:dyDescent="0.35">
      <c r="A2308"/>
    </row>
    <row r="2309" spans="1:1" x14ac:dyDescent="0.35">
      <c r="A2309"/>
    </row>
    <row r="2310" spans="1:1" x14ac:dyDescent="0.35">
      <c r="A2310"/>
    </row>
    <row r="2311" spans="1:1" x14ac:dyDescent="0.35">
      <c r="A2311"/>
    </row>
    <row r="2312" spans="1:1" x14ac:dyDescent="0.35">
      <c r="A2312"/>
    </row>
    <row r="2313" spans="1:1" x14ac:dyDescent="0.35">
      <c r="A2313"/>
    </row>
    <row r="2314" spans="1:1" x14ac:dyDescent="0.35">
      <c r="A2314"/>
    </row>
    <row r="2315" spans="1:1" x14ac:dyDescent="0.35">
      <c r="A2315"/>
    </row>
    <row r="2316" spans="1:1" x14ac:dyDescent="0.35">
      <c r="A2316"/>
    </row>
    <row r="2317" spans="1:1" x14ac:dyDescent="0.35">
      <c r="A2317"/>
    </row>
    <row r="2318" spans="1:1" x14ac:dyDescent="0.35">
      <c r="A2318"/>
    </row>
    <row r="2319" spans="1:1" x14ac:dyDescent="0.35">
      <c r="A2319"/>
    </row>
    <row r="2320" spans="1:1" x14ac:dyDescent="0.35">
      <c r="A2320"/>
    </row>
    <row r="2321" spans="1:1" x14ac:dyDescent="0.35">
      <c r="A2321"/>
    </row>
    <row r="2322" spans="1:1" x14ac:dyDescent="0.35">
      <c r="A2322"/>
    </row>
    <row r="2323" spans="1:1" x14ac:dyDescent="0.35">
      <c r="A2323"/>
    </row>
    <row r="2324" spans="1:1" x14ac:dyDescent="0.35">
      <c r="A2324"/>
    </row>
    <row r="2325" spans="1:1" x14ac:dyDescent="0.35">
      <c r="A2325"/>
    </row>
    <row r="2326" spans="1:1" x14ac:dyDescent="0.35">
      <c r="A2326"/>
    </row>
    <row r="2327" spans="1:1" x14ac:dyDescent="0.35">
      <c r="A2327"/>
    </row>
    <row r="2328" spans="1:1" x14ac:dyDescent="0.35">
      <c r="A2328"/>
    </row>
    <row r="2329" spans="1:1" x14ac:dyDescent="0.35">
      <c r="A2329"/>
    </row>
    <row r="2330" spans="1:1" x14ac:dyDescent="0.35">
      <c r="A2330"/>
    </row>
    <row r="2331" spans="1:1" x14ac:dyDescent="0.35">
      <c r="A2331"/>
    </row>
    <row r="2332" spans="1:1" x14ac:dyDescent="0.35">
      <c r="A2332"/>
    </row>
    <row r="2333" spans="1:1" x14ac:dyDescent="0.35">
      <c r="A2333"/>
    </row>
    <row r="2334" spans="1:1" x14ac:dyDescent="0.35">
      <c r="A2334"/>
    </row>
    <row r="2335" spans="1:1" x14ac:dyDescent="0.35">
      <c r="A2335"/>
    </row>
    <row r="2336" spans="1:1" x14ac:dyDescent="0.35">
      <c r="A2336"/>
    </row>
    <row r="2337" spans="1:1" x14ac:dyDescent="0.35">
      <c r="A2337"/>
    </row>
    <row r="2338" spans="1:1" x14ac:dyDescent="0.35">
      <c r="A2338"/>
    </row>
    <row r="2339" spans="1:1" x14ac:dyDescent="0.35">
      <c r="A2339"/>
    </row>
    <row r="2340" spans="1:1" x14ac:dyDescent="0.35">
      <c r="A2340"/>
    </row>
    <row r="2341" spans="1:1" x14ac:dyDescent="0.35">
      <c r="A2341"/>
    </row>
    <row r="2342" spans="1:1" x14ac:dyDescent="0.35">
      <c r="A2342"/>
    </row>
    <row r="2343" spans="1:1" x14ac:dyDescent="0.35">
      <c r="A2343"/>
    </row>
    <row r="2344" spans="1:1" x14ac:dyDescent="0.35">
      <c r="A2344"/>
    </row>
    <row r="2345" spans="1:1" x14ac:dyDescent="0.35">
      <c r="A2345"/>
    </row>
    <row r="2346" spans="1:1" x14ac:dyDescent="0.35">
      <c r="A2346"/>
    </row>
    <row r="2347" spans="1:1" x14ac:dyDescent="0.35">
      <c r="A2347"/>
    </row>
    <row r="2348" spans="1:1" x14ac:dyDescent="0.35">
      <c r="A2348"/>
    </row>
    <row r="2349" spans="1:1" x14ac:dyDescent="0.35">
      <c r="A2349"/>
    </row>
    <row r="2350" spans="1:1" x14ac:dyDescent="0.35">
      <c r="A2350"/>
    </row>
    <row r="2351" spans="1:1" x14ac:dyDescent="0.35">
      <c r="A2351"/>
    </row>
    <row r="2352" spans="1:1" x14ac:dyDescent="0.35">
      <c r="A2352"/>
    </row>
    <row r="2353" spans="1:1" x14ac:dyDescent="0.35">
      <c r="A2353"/>
    </row>
    <row r="2354" spans="1:1" x14ac:dyDescent="0.35">
      <c r="A2354"/>
    </row>
    <row r="2355" spans="1:1" x14ac:dyDescent="0.35">
      <c r="A2355"/>
    </row>
    <row r="2356" spans="1:1" x14ac:dyDescent="0.35">
      <c r="A2356"/>
    </row>
    <row r="2357" spans="1:1" x14ac:dyDescent="0.35">
      <c r="A2357"/>
    </row>
    <row r="2358" spans="1:1" x14ac:dyDescent="0.35">
      <c r="A2358"/>
    </row>
    <row r="2359" spans="1:1" x14ac:dyDescent="0.35">
      <c r="A2359"/>
    </row>
    <row r="2360" spans="1:1" x14ac:dyDescent="0.35">
      <c r="A2360"/>
    </row>
    <row r="2361" spans="1:1" x14ac:dyDescent="0.35">
      <c r="A2361"/>
    </row>
    <row r="2362" spans="1:1" x14ac:dyDescent="0.35">
      <c r="A2362"/>
    </row>
    <row r="2363" spans="1:1" x14ac:dyDescent="0.35">
      <c r="A2363"/>
    </row>
    <row r="2364" spans="1:1" x14ac:dyDescent="0.35">
      <c r="A2364"/>
    </row>
    <row r="2365" spans="1:1" x14ac:dyDescent="0.35">
      <c r="A2365"/>
    </row>
    <row r="2366" spans="1:1" x14ac:dyDescent="0.35">
      <c r="A2366"/>
    </row>
    <row r="2367" spans="1:1" x14ac:dyDescent="0.35">
      <c r="A2367"/>
    </row>
    <row r="2368" spans="1:1" x14ac:dyDescent="0.35">
      <c r="A2368"/>
    </row>
    <row r="2369" spans="1:1" x14ac:dyDescent="0.35">
      <c r="A2369"/>
    </row>
    <row r="2370" spans="1:1" x14ac:dyDescent="0.35">
      <c r="A2370"/>
    </row>
    <row r="2371" spans="1:1" x14ac:dyDescent="0.35">
      <c r="A2371"/>
    </row>
    <row r="2372" spans="1:1" x14ac:dyDescent="0.35">
      <c r="A2372"/>
    </row>
    <row r="2373" spans="1:1" x14ac:dyDescent="0.35">
      <c r="A2373"/>
    </row>
    <row r="2374" spans="1:1" x14ac:dyDescent="0.35">
      <c r="A2374"/>
    </row>
    <row r="2375" spans="1:1" x14ac:dyDescent="0.35">
      <c r="A2375"/>
    </row>
    <row r="2376" spans="1:1" x14ac:dyDescent="0.35">
      <c r="A2376"/>
    </row>
    <row r="2377" spans="1:1" x14ac:dyDescent="0.35">
      <c r="A2377"/>
    </row>
    <row r="2378" spans="1:1" x14ac:dyDescent="0.35">
      <c r="A2378"/>
    </row>
    <row r="2379" spans="1:1" x14ac:dyDescent="0.35">
      <c r="A2379"/>
    </row>
    <row r="2380" spans="1:1" x14ac:dyDescent="0.35">
      <c r="A2380"/>
    </row>
    <row r="2381" spans="1:1" x14ac:dyDescent="0.35">
      <c r="A2381"/>
    </row>
    <row r="2382" spans="1:1" x14ac:dyDescent="0.35">
      <c r="A2382"/>
    </row>
    <row r="2383" spans="1:1" x14ac:dyDescent="0.35">
      <c r="A2383"/>
    </row>
    <row r="2384" spans="1:1" x14ac:dyDescent="0.35">
      <c r="A2384"/>
    </row>
    <row r="2385" spans="1:1" x14ac:dyDescent="0.35">
      <c r="A2385"/>
    </row>
    <row r="2386" spans="1:1" x14ac:dyDescent="0.35">
      <c r="A2386"/>
    </row>
    <row r="2387" spans="1:1" x14ac:dyDescent="0.35">
      <c r="A2387"/>
    </row>
    <row r="2388" spans="1:1" x14ac:dyDescent="0.35">
      <c r="A2388"/>
    </row>
    <row r="2389" spans="1:1" x14ac:dyDescent="0.35">
      <c r="A2389"/>
    </row>
    <row r="2390" spans="1:1" x14ac:dyDescent="0.35">
      <c r="A2390"/>
    </row>
    <row r="2391" spans="1:1" x14ac:dyDescent="0.35">
      <c r="A2391"/>
    </row>
    <row r="2392" spans="1:1" x14ac:dyDescent="0.35">
      <c r="A2392"/>
    </row>
    <row r="2393" spans="1:1" x14ac:dyDescent="0.35">
      <c r="A2393"/>
    </row>
    <row r="2394" spans="1:1" x14ac:dyDescent="0.35">
      <c r="A2394"/>
    </row>
    <row r="2395" spans="1:1" x14ac:dyDescent="0.35">
      <c r="A2395"/>
    </row>
    <row r="2396" spans="1:1" x14ac:dyDescent="0.35">
      <c r="A2396"/>
    </row>
    <row r="2397" spans="1:1" x14ac:dyDescent="0.35">
      <c r="A2397"/>
    </row>
    <row r="2398" spans="1:1" x14ac:dyDescent="0.35">
      <c r="A2398"/>
    </row>
    <row r="2399" spans="1:1" x14ac:dyDescent="0.35">
      <c r="A2399"/>
    </row>
    <row r="2400" spans="1:1" x14ac:dyDescent="0.35">
      <c r="A2400"/>
    </row>
    <row r="2401" spans="1:1" x14ac:dyDescent="0.35">
      <c r="A2401"/>
    </row>
    <row r="2402" spans="1:1" x14ac:dyDescent="0.35">
      <c r="A2402"/>
    </row>
    <row r="2403" spans="1:1" x14ac:dyDescent="0.35">
      <c r="A2403"/>
    </row>
    <row r="2404" spans="1:1" x14ac:dyDescent="0.35">
      <c r="A2404"/>
    </row>
    <row r="2405" spans="1:1" x14ac:dyDescent="0.35">
      <c r="A2405"/>
    </row>
    <row r="2406" spans="1:1" x14ac:dyDescent="0.35">
      <c r="A2406"/>
    </row>
    <row r="2407" spans="1:1" x14ac:dyDescent="0.35">
      <c r="A2407"/>
    </row>
    <row r="2408" spans="1:1" x14ac:dyDescent="0.35">
      <c r="A2408"/>
    </row>
    <row r="2409" spans="1:1" x14ac:dyDescent="0.35">
      <c r="A2409"/>
    </row>
    <row r="2410" spans="1:1" x14ac:dyDescent="0.35">
      <c r="A2410"/>
    </row>
    <row r="2411" spans="1:1" x14ac:dyDescent="0.35">
      <c r="A2411"/>
    </row>
    <row r="2412" spans="1:1" x14ac:dyDescent="0.35">
      <c r="A2412"/>
    </row>
    <row r="2413" spans="1:1" x14ac:dyDescent="0.35">
      <c r="A2413"/>
    </row>
    <row r="2414" spans="1:1" x14ac:dyDescent="0.35">
      <c r="A2414"/>
    </row>
    <row r="2415" spans="1:1" x14ac:dyDescent="0.35">
      <c r="A2415"/>
    </row>
    <row r="2416" spans="1:1" x14ac:dyDescent="0.35">
      <c r="A2416"/>
    </row>
    <row r="2417" spans="1:1" x14ac:dyDescent="0.35">
      <c r="A2417"/>
    </row>
    <row r="2418" spans="1:1" x14ac:dyDescent="0.35">
      <c r="A2418"/>
    </row>
    <row r="2419" spans="1:1" x14ac:dyDescent="0.35">
      <c r="A2419"/>
    </row>
    <row r="2420" spans="1:1" x14ac:dyDescent="0.35">
      <c r="A2420"/>
    </row>
    <row r="2421" spans="1:1" x14ac:dyDescent="0.35">
      <c r="A2421"/>
    </row>
    <row r="2422" spans="1:1" x14ac:dyDescent="0.35">
      <c r="A2422"/>
    </row>
    <row r="2423" spans="1:1" x14ac:dyDescent="0.35">
      <c r="A2423"/>
    </row>
    <row r="2424" spans="1:1" x14ac:dyDescent="0.35">
      <c r="A2424"/>
    </row>
    <row r="2425" spans="1:1" x14ac:dyDescent="0.35">
      <c r="A2425"/>
    </row>
    <row r="2426" spans="1:1" x14ac:dyDescent="0.35">
      <c r="A2426"/>
    </row>
    <row r="2427" spans="1:1" x14ac:dyDescent="0.35">
      <c r="A2427"/>
    </row>
    <row r="2428" spans="1:1" x14ac:dyDescent="0.35">
      <c r="A2428"/>
    </row>
    <row r="2429" spans="1:1" x14ac:dyDescent="0.35">
      <c r="A2429"/>
    </row>
    <row r="2430" spans="1:1" x14ac:dyDescent="0.35">
      <c r="A2430"/>
    </row>
    <row r="2431" spans="1:1" x14ac:dyDescent="0.35">
      <c r="A2431"/>
    </row>
    <row r="2432" spans="1:1" x14ac:dyDescent="0.35">
      <c r="A2432"/>
    </row>
    <row r="2433" spans="1:1" x14ac:dyDescent="0.35">
      <c r="A2433"/>
    </row>
    <row r="2434" spans="1:1" x14ac:dyDescent="0.35">
      <c r="A2434"/>
    </row>
    <row r="2435" spans="1:1" x14ac:dyDescent="0.35">
      <c r="A2435"/>
    </row>
    <row r="2436" spans="1:1" x14ac:dyDescent="0.35">
      <c r="A2436"/>
    </row>
    <row r="2437" spans="1:1" x14ac:dyDescent="0.35">
      <c r="A2437"/>
    </row>
    <row r="2438" spans="1:1" x14ac:dyDescent="0.35">
      <c r="A2438"/>
    </row>
    <row r="2439" spans="1:1" x14ac:dyDescent="0.35">
      <c r="A2439"/>
    </row>
    <row r="2440" spans="1:1" x14ac:dyDescent="0.35">
      <c r="A2440"/>
    </row>
    <row r="2441" spans="1:1" x14ac:dyDescent="0.35">
      <c r="A2441"/>
    </row>
    <row r="2442" spans="1:1" x14ac:dyDescent="0.35">
      <c r="A2442"/>
    </row>
    <row r="2443" spans="1:1" x14ac:dyDescent="0.35">
      <c r="A2443"/>
    </row>
    <row r="2444" spans="1:1" x14ac:dyDescent="0.35">
      <c r="A2444"/>
    </row>
    <row r="2445" spans="1:1" x14ac:dyDescent="0.35">
      <c r="A2445"/>
    </row>
    <row r="2446" spans="1:1" x14ac:dyDescent="0.35">
      <c r="A2446"/>
    </row>
    <row r="2447" spans="1:1" x14ac:dyDescent="0.35">
      <c r="A2447"/>
    </row>
    <row r="2448" spans="1:1" x14ac:dyDescent="0.35">
      <c r="A2448"/>
    </row>
    <row r="2449" spans="1:1" x14ac:dyDescent="0.35">
      <c r="A2449"/>
    </row>
    <row r="2450" spans="1:1" x14ac:dyDescent="0.35">
      <c r="A2450"/>
    </row>
    <row r="2451" spans="1:1" x14ac:dyDescent="0.35">
      <c r="A2451"/>
    </row>
    <row r="2452" spans="1:1" x14ac:dyDescent="0.35">
      <c r="A2452"/>
    </row>
    <row r="2453" spans="1:1" x14ac:dyDescent="0.35">
      <c r="A2453"/>
    </row>
    <row r="2454" spans="1:1" x14ac:dyDescent="0.35">
      <c r="A2454"/>
    </row>
    <row r="2455" spans="1:1" x14ac:dyDescent="0.35">
      <c r="A2455"/>
    </row>
    <row r="2456" spans="1:1" x14ac:dyDescent="0.35">
      <c r="A2456"/>
    </row>
    <row r="2457" spans="1:1" x14ac:dyDescent="0.35">
      <c r="A2457"/>
    </row>
    <row r="2458" spans="1:1" x14ac:dyDescent="0.35">
      <c r="A2458"/>
    </row>
    <row r="2459" spans="1:1" x14ac:dyDescent="0.35">
      <c r="A2459"/>
    </row>
    <row r="2460" spans="1:1" x14ac:dyDescent="0.35">
      <c r="A2460"/>
    </row>
    <row r="2461" spans="1:1" x14ac:dyDescent="0.35">
      <c r="A2461"/>
    </row>
    <row r="2462" spans="1:1" x14ac:dyDescent="0.35">
      <c r="A2462"/>
    </row>
    <row r="2463" spans="1:1" x14ac:dyDescent="0.35">
      <c r="A2463"/>
    </row>
    <row r="2464" spans="1:1" x14ac:dyDescent="0.35">
      <c r="A2464"/>
    </row>
    <row r="2465" spans="1:1" x14ac:dyDescent="0.35">
      <c r="A2465"/>
    </row>
    <row r="2466" spans="1:1" x14ac:dyDescent="0.35">
      <c r="A2466"/>
    </row>
    <row r="2467" spans="1:1" x14ac:dyDescent="0.35">
      <c r="A2467"/>
    </row>
    <row r="2468" spans="1:1" x14ac:dyDescent="0.35">
      <c r="A2468"/>
    </row>
    <row r="2469" spans="1:1" x14ac:dyDescent="0.35">
      <c r="A2469"/>
    </row>
    <row r="2470" spans="1:1" x14ac:dyDescent="0.35">
      <c r="A2470"/>
    </row>
    <row r="2471" spans="1:1" x14ac:dyDescent="0.35">
      <c r="A2471"/>
    </row>
    <row r="2472" spans="1:1" x14ac:dyDescent="0.35">
      <c r="A2472"/>
    </row>
    <row r="2473" spans="1:1" x14ac:dyDescent="0.35">
      <c r="A2473"/>
    </row>
    <row r="2474" spans="1:1" x14ac:dyDescent="0.35">
      <c r="A2474"/>
    </row>
    <row r="2475" spans="1:1" x14ac:dyDescent="0.35">
      <c r="A2475"/>
    </row>
    <row r="2476" spans="1:1" x14ac:dyDescent="0.35">
      <c r="A2476"/>
    </row>
    <row r="2477" spans="1:1" x14ac:dyDescent="0.35">
      <c r="A2477"/>
    </row>
    <row r="2478" spans="1:1" x14ac:dyDescent="0.35">
      <c r="A2478"/>
    </row>
    <row r="2479" spans="1:1" x14ac:dyDescent="0.35">
      <c r="A2479"/>
    </row>
    <row r="2480" spans="1:1" x14ac:dyDescent="0.35">
      <c r="A2480"/>
    </row>
    <row r="2481" spans="1:1" x14ac:dyDescent="0.35">
      <c r="A2481"/>
    </row>
    <row r="2482" spans="1:1" x14ac:dyDescent="0.35">
      <c r="A2482"/>
    </row>
    <row r="2483" spans="1:1" x14ac:dyDescent="0.35">
      <c r="A2483"/>
    </row>
    <row r="2484" spans="1:1" x14ac:dyDescent="0.35">
      <c r="A2484"/>
    </row>
    <row r="2485" spans="1:1" x14ac:dyDescent="0.35">
      <c r="A2485"/>
    </row>
    <row r="2486" spans="1:1" x14ac:dyDescent="0.35">
      <c r="A2486"/>
    </row>
    <row r="2487" spans="1:1" x14ac:dyDescent="0.35">
      <c r="A2487"/>
    </row>
    <row r="2488" spans="1:1" x14ac:dyDescent="0.35">
      <c r="A2488"/>
    </row>
    <row r="2489" spans="1:1" x14ac:dyDescent="0.35">
      <c r="A2489"/>
    </row>
    <row r="2490" spans="1:1" x14ac:dyDescent="0.35">
      <c r="A2490"/>
    </row>
    <row r="2491" spans="1:1" x14ac:dyDescent="0.35">
      <c r="A2491"/>
    </row>
    <row r="2492" spans="1:1" x14ac:dyDescent="0.35">
      <c r="A2492"/>
    </row>
    <row r="2493" spans="1:1" x14ac:dyDescent="0.35">
      <c r="A2493"/>
    </row>
    <row r="2494" spans="1:1" x14ac:dyDescent="0.35">
      <c r="A2494"/>
    </row>
    <row r="2495" spans="1:1" x14ac:dyDescent="0.35">
      <c r="A2495"/>
    </row>
    <row r="2496" spans="1:1" x14ac:dyDescent="0.35">
      <c r="A2496"/>
    </row>
    <row r="2497" spans="1:1" x14ac:dyDescent="0.35">
      <c r="A2497"/>
    </row>
    <row r="2498" spans="1:1" x14ac:dyDescent="0.35">
      <c r="A2498"/>
    </row>
    <row r="2499" spans="1:1" x14ac:dyDescent="0.35">
      <c r="A2499"/>
    </row>
    <row r="2500" spans="1:1" x14ac:dyDescent="0.35">
      <c r="A2500"/>
    </row>
    <row r="2501" spans="1:1" x14ac:dyDescent="0.35">
      <c r="A2501"/>
    </row>
    <row r="2502" spans="1:1" x14ac:dyDescent="0.35">
      <c r="A2502"/>
    </row>
    <row r="2503" spans="1:1" x14ac:dyDescent="0.35">
      <c r="A2503"/>
    </row>
    <row r="2504" spans="1:1" x14ac:dyDescent="0.35">
      <c r="A2504"/>
    </row>
    <row r="2505" spans="1:1" x14ac:dyDescent="0.35">
      <c r="A2505"/>
    </row>
    <row r="2506" spans="1:1" x14ac:dyDescent="0.35">
      <c r="A2506"/>
    </row>
    <row r="2507" spans="1:1" x14ac:dyDescent="0.35">
      <c r="A2507"/>
    </row>
    <row r="2508" spans="1:1" x14ac:dyDescent="0.35">
      <c r="A2508"/>
    </row>
    <row r="2509" spans="1:1" x14ac:dyDescent="0.35">
      <c r="A2509"/>
    </row>
    <row r="2510" spans="1:1" x14ac:dyDescent="0.35">
      <c r="A2510"/>
    </row>
    <row r="2511" spans="1:1" x14ac:dyDescent="0.35">
      <c r="A2511"/>
    </row>
    <row r="2512" spans="1:1" x14ac:dyDescent="0.35">
      <c r="A2512"/>
    </row>
    <row r="2513" spans="1:1" x14ac:dyDescent="0.35">
      <c r="A2513"/>
    </row>
    <row r="2514" spans="1:1" x14ac:dyDescent="0.35">
      <c r="A2514"/>
    </row>
    <row r="2515" spans="1:1" x14ac:dyDescent="0.35">
      <c r="A2515"/>
    </row>
    <row r="2516" spans="1:1" x14ac:dyDescent="0.35">
      <c r="A2516"/>
    </row>
    <row r="2517" spans="1:1" x14ac:dyDescent="0.35">
      <c r="A2517"/>
    </row>
    <row r="2518" spans="1:1" x14ac:dyDescent="0.35">
      <c r="A2518"/>
    </row>
    <row r="2519" spans="1:1" x14ac:dyDescent="0.35">
      <c r="A2519"/>
    </row>
    <row r="2520" spans="1:1" x14ac:dyDescent="0.35">
      <c r="A2520"/>
    </row>
    <row r="2521" spans="1:1" x14ac:dyDescent="0.35">
      <c r="A2521"/>
    </row>
    <row r="2522" spans="1:1" x14ac:dyDescent="0.35">
      <c r="A2522"/>
    </row>
    <row r="2523" spans="1:1" x14ac:dyDescent="0.35">
      <c r="A2523"/>
    </row>
    <row r="2524" spans="1:1" x14ac:dyDescent="0.35">
      <c r="A2524"/>
    </row>
    <row r="2525" spans="1:1" x14ac:dyDescent="0.35">
      <c r="A2525"/>
    </row>
    <row r="2526" spans="1:1" x14ac:dyDescent="0.35">
      <c r="A2526"/>
    </row>
    <row r="2527" spans="1:1" x14ac:dyDescent="0.35">
      <c r="A2527"/>
    </row>
    <row r="2528" spans="1:1" x14ac:dyDescent="0.35">
      <c r="A2528"/>
    </row>
    <row r="2529" spans="1:1" x14ac:dyDescent="0.35">
      <c r="A2529"/>
    </row>
    <row r="2530" spans="1:1" x14ac:dyDescent="0.35">
      <c r="A2530"/>
    </row>
    <row r="2531" spans="1:1" x14ac:dyDescent="0.35">
      <c r="A2531"/>
    </row>
    <row r="2532" spans="1:1" x14ac:dyDescent="0.35">
      <c r="A2532"/>
    </row>
    <row r="2533" spans="1:1" x14ac:dyDescent="0.35">
      <c r="A2533"/>
    </row>
    <row r="2534" spans="1:1" x14ac:dyDescent="0.35">
      <c r="A2534"/>
    </row>
    <row r="2535" spans="1:1" x14ac:dyDescent="0.35">
      <c r="A2535"/>
    </row>
    <row r="2536" spans="1:1" x14ac:dyDescent="0.35">
      <c r="A2536"/>
    </row>
    <row r="2537" spans="1:1" x14ac:dyDescent="0.35">
      <c r="A2537"/>
    </row>
    <row r="2538" spans="1:1" x14ac:dyDescent="0.35">
      <c r="A2538"/>
    </row>
    <row r="2539" spans="1:1" x14ac:dyDescent="0.35">
      <c r="A2539"/>
    </row>
    <row r="2540" spans="1:1" x14ac:dyDescent="0.35">
      <c r="A2540"/>
    </row>
    <row r="2541" spans="1:1" x14ac:dyDescent="0.35">
      <c r="A2541"/>
    </row>
    <row r="2542" spans="1:1" x14ac:dyDescent="0.35">
      <c r="A2542"/>
    </row>
    <row r="2543" spans="1:1" x14ac:dyDescent="0.35">
      <c r="A2543"/>
    </row>
    <row r="2544" spans="1:1" x14ac:dyDescent="0.35">
      <c r="A2544"/>
    </row>
    <row r="2545" spans="1:1" x14ac:dyDescent="0.35">
      <c r="A2545"/>
    </row>
    <row r="2546" spans="1:1" x14ac:dyDescent="0.35">
      <c r="A2546"/>
    </row>
    <row r="2547" spans="1:1" x14ac:dyDescent="0.35">
      <c r="A2547"/>
    </row>
    <row r="2548" spans="1:1" x14ac:dyDescent="0.35">
      <c r="A2548"/>
    </row>
    <row r="2549" spans="1:1" x14ac:dyDescent="0.35">
      <c r="A2549"/>
    </row>
    <row r="2550" spans="1:1" x14ac:dyDescent="0.35">
      <c r="A2550"/>
    </row>
    <row r="2551" spans="1:1" x14ac:dyDescent="0.35">
      <c r="A2551"/>
    </row>
    <row r="2552" spans="1:1" x14ac:dyDescent="0.35">
      <c r="A2552"/>
    </row>
    <row r="2553" spans="1:1" x14ac:dyDescent="0.35">
      <c r="A2553"/>
    </row>
    <row r="2554" spans="1:1" x14ac:dyDescent="0.35">
      <c r="A2554"/>
    </row>
    <row r="2555" spans="1:1" x14ac:dyDescent="0.35">
      <c r="A2555"/>
    </row>
    <row r="2556" spans="1:1" x14ac:dyDescent="0.35">
      <c r="A2556"/>
    </row>
    <row r="2557" spans="1:1" x14ac:dyDescent="0.35">
      <c r="A2557"/>
    </row>
    <row r="2558" spans="1:1" x14ac:dyDescent="0.35">
      <c r="A2558"/>
    </row>
    <row r="2559" spans="1:1" x14ac:dyDescent="0.35">
      <c r="A2559"/>
    </row>
    <row r="2560" spans="1:1" x14ac:dyDescent="0.35">
      <c r="A2560"/>
    </row>
    <row r="2561" spans="1:1" x14ac:dyDescent="0.35">
      <c r="A2561"/>
    </row>
    <row r="2562" spans="1:1" x14ac:dyDescent="0.35">
      <c r="A2562"/>
    </row>
    <row r="2563" spans="1:1" x14ac:dyDescent="0.35">
      <c r="A2563"/>
    </row>
    <row r="2564" spans="1:1" x14ac:dyDescent="0.35">
      <c r="A2564"/>
    </row>
    <row r="2565" spans="1:1" x14ac:dyDescent="0.35">
      <c r="A2565"/>
    </row>
    <row r="2566" spans="1:1" x14ac:dyDescent="0.35">
      <c r="A2566"/>
    </row>
    <row r="2567" spans="1:1" x14ac:dyDescent="0.35">
      <c r="A2567"/>
    </row>
    <row r="2568" spans="1:1" x14ac:dyDescent="0.35">
      <c r="A2568"/>
    </row>
    <row r="2569" spans="1:1" x14ac:dyDescent="0.35">
      <c r="A2569"/>
    </row>
    <row r="2570" spans="1:1" x14ac:dyDescent="0.35">
      <c r="A2570"/>
    </row>
    <row r="2571" spans="1:1" x14ac:dyDescent="0.35">
      <c r="A2571"/>
    </row>
    <row r="2572" spans="1:1" x14ac:dyDescent="0.35">
      <c r="A2572"/>
    </row>
    <row r="2573" spans="1:1" x14ac:dyDescent="0.35">
      <c r="A2573"/>
    </row>
    <row r="2574" spans="1:1" x14ac:dyDescent="0.35">
      <c r="A2574"/>
    </row>
    <row r="2575" spans="1:1" x14ac:dyDescent="0.35">
      <c r="A2575"/>
    </row>
    <row r="2576" spans="1:1" x14ac:dyDescent="0.35">
      <c r="A2576"/>
    </row>
    <row r="2577" spans="1:1" x14ac:dyDescent="0.35">
      <c r="A2577"/>
    </row>
    <row r="2578" spans="1:1" x14ac:dyDescent="0.35">
      <c r="A2578"/>
    </row>
    <row r="2579" spans="1:1" x14ac:dyDescent="0.35">
      <c r="A2579"/>
    </row>
    <row r="2580" spans="1:1" x14ac:dyDescent="0.35">
      <c r="A2580"/>
    </row>
    <row r="2581" spans="1:1" x14ac:dyDescent="0.35">
      <c r="A2581"/>
    </row>
    <row r="2582" spans="1:1" x14ac:dyDescent="0.35">
      <c r="A2582"/>
    </row>
    <row r="2583" spans="1:1" x14ac:dyDescent="0.35">
      <c r="A2583"/>
    </row>
    <row r="2584" spans="1:1" x14ac:dyDescent="0.35">
      <c r="A2584"/>
    </row>
    <row r="2585" spans="1:1" x14ac:dyDescent="0.35">
      <c r="A2585"/>
    </row>
    <row r="2586" spans="1:1" x14ac:dyDescent="0.35">
      <c r="A2586"/>
    </row>
    <row r="2587" spans="1:1" x14ac:dyDescent="0.35">
      <c r="A2587"/>
    </row>
    <row r="2588" spans="1:1" x14ac:dyDescent="0.35">
      <c r="A2588"/>
    </row>
    <row r="2589" spans="1:1" x14ac:dyDescent="0.35">
      <c r="A2589"/>
    </row>
    <row r="2590" spans="1:1" x14ac:dyDescent="0.35">
      <c r="A2590"/>
    </row>
    <row r="2591" spans="1:1" x14ac:dyDescent="0.35">
      <c r="A2591"/>
    </row>
    <row r="2592" spans="1:1" x14ac:dyDescent="0.35">
      <c r="A2592"/>
    </row>
    <row r="2593" spans="1:1" x14ac:dyDescent="0.35">
      <c r="A2593"/>
    </row>
    <row r="2594" spans="1:1" x14ac:dyDescent="0.35">
      <c r="A2594"/>
    </row>
    <row r="2595" spans="1:1" x14ac:dyDescent="0.35">
      <c r="A2595"/>
    </row>
    <row r="2596" spans="1:1" x14ac:dyDescent="0.35">
      <c r="A2596"/>
    </row>
    <row r="2597" spans="1:1" x14ac:dyDescent="0.35">
      <c r="A2597"/>
    </row>
    <row r="2598" spans="1:1" x14ac:dyDescent="0.35">
      <c r="A2598"/>
    </row>
    <row r="2599" spans="1:1" x14ac:dyDescent="0.35">
      <c r="A2599"/>
    </row>
    <row r="2600" spans="1:1" x14ac:dyDescent="0.35">
      <c r="A2600"/>
    </row>
    <row r="2601" spans="1:1" x14ac:dyDescent="0.35">
      <c r="A2601"/>
    </row>
    <row r="2602" spans="1:1" x14ac:dyDescent="0.35">
      <c r="A2602"/>
    </row>
    <row r="2603" spans="1:1" x14ac:dyDescent="0.35">
      <c r="A2603"/>
    </row>
    <row r="2604" spans="1:1" x14ac:dyDescent="0.35">
      <c r="A2604"/>
    </row>
    <row r="2605" spans="1:1" x14ac:dyDescent="0.35">
      <c r="A2605"/>
    </row>
    <row r="2606" spans="1:1" x14ac:dyDescent="0.35">
      <c r="A2606"/>
    </row>
    <row r="2607" spans="1:1" x14ac:dyDescent="0.35">
      <c r="A2607"/>
    </row>
    <row r="2608" spans="1:1" x14ac:dyDescent="0.35">
      <c r="A2608"/>
    </row>
    <row r="2609" spans="1:1" x14ac:dyDescent="0.35">
      <c r="A2609"/>
    </row>
    <row r="2610" spans="1:1" x14ac:dyDescent="0.35">
      <c r="A2610"/>
    </row>
    <row r="2611" spans="1:1" x14ac:dyDescent="0.35">
      <c r="A2611"/>
    </row>
    <row r="2612" spans="1:1" x14ac:dyDescent="0.35">
      <c r="A2612"/>
    </row>
    <row r="2613" spans="1:1" x14ac:dyDescent="0.35">
      <c r="A2613"/>
    </row>
    <row r="2614" spans="1:1" x14ac:dyDescent="0.35">
      <c r="A2614"/>
    </row>
    <row r="2615" spans="1:1" x14ac:dyDescent="0.35">
      <c r="A2615"/>
    </row>
    <row r="2616" spans="1:1" x14ac:dyDescent="0.35">
      <c r="A2616"/>
    </row>
    <row r="2617" spans="1:1" x14ac:dyDescent="0.35">
      <c r="A2617"/>
    </row>
    <row r="2618" spans="1:1" x14ac:dyDescent="0.35">
      <c r="A2618"/>
    </row>
    <row r="2619" spans="1:1" x14ac:dyDescent="0.35">
      <c r="A2619"/>
    </row>
    <row r="2620" spans="1:1" x14ac:dyDescent="0.35">
      <c r="A2620"/>
    </row>
    <row r="2621" spans="1:1" x14ac:dyDescent="0.35">
      <c r="A2621"/>
    </row>
    <row r="2622" spans="1:1" x14ac:dyDescent="0.35">
      <c r="A2622"/>
    </row>
    <row r="2623" spans="1:1" x14ac:dyDescent="0.35">
      <c r="A2623"/>
    </row>
    <row r="2624" spans="1:1" x14ac:dyDescent="0.35">
      <c r="A2624"/>
    </row>
    <row r="2625" spans="1:1" x14ac:dyDescent="0.35">
      <c r="A2625"/>
    </row>
    <row r="2626" spans="1:1" x14ac:dyDescent="0.35">
      <c r="A2626"/>
    </row>
    <row r="2627" spans="1:1" x14ac:dyDescent="0.35">
      <c r="A2627"/>
    </row>
    <row r="2628" spans="1:1" x14ac:dyDescent="0.35">
      <c r="A2628"/>
    </row>
    <row r="2629" spans="1:1" x14ac:dyDescent="0.35">
      <c r="A2629"/>
    </row>
    <row r="2630" spans="1:1" x14ac:dyDescent="0.35">
      <c r="A2630"/>
    </row>
    <row r="2631" spans="1:1" x14ac:dyDescent="0.35">
      <c r="A2631"/>
    </row>
    <row r="2632" spans="1:1" x14ac:dyDescent="0.35">
      <c r="A2632"/>
    </row>
    <row r="2633" spans="1:1" x14ac:dyDescent="0.35">
      <c r="A2633"/>
    </row>
    <row r="2634" spans="1:1" x14ac:dyDescent="0.35">
      <c r="A2634"/>
    </row>
    <row r="2635" spans="1:1" x14ac:dyDescent="0.35">
      <c r="A2635"/>
    </row>
    <row r="2636" spans="1:1" x14ac:dyDescent="0.35">
      <c r="A2636"/>
    </row>
    <row r="2637" spans="1:1" x14ac:dyDescent="0.35">
      <c r="A2637"/>
    </row>
    <row r="2638" spans="1:1" x14ac:dyDescent="0.35">
      <c r="A2638"/>
    </row>
    <row r="2639" spans="1:1" x14ac:dyDescent="0.35">
      <c r="A2639"/>
    </row>
    <row r="2640" spans="1:1" x14ac:dyDescent="0.35">
      <c r="A2640"/>
    </row>
    <row r="2641" spans="1:1" x14ac:dyDescent="0.35">
      <c r="A2641"/>
    </row>
    <row r="2642" spans="1:1" x14ac:dyDescent="0.35">
      <c r="A2642"/>
    </row>
    <row r="2643" spans="1:1" x14ac:dyDescent="0.35">
      <c r="A2643"/>
    </row>
    <row r="2644" spans="1:1" x14ac:dyDescent="0.35">
      <c r="A2644"/>
    </row>
    <row r="2645" spans="1:1" x14ac:dyDescent="0.35">
      <c r="A2645"/>
    </row>
    <row r="2646" spans="1:1" x14ac:dyDescent="0.35">
      <c r="A2646"/>
    </row>
    <row r="2647" spans="1:1" x14ac:dyDescent="0.35">
      <c r="A2647"/>
    </row>
    <row r="2648" spans="1:1" x14ac:dyDescent="0.35">
      <c r="A2648"/>
    </row>
    <row r="2649" spans="1:1" x14ac:dyDescent="0.35">
      <c r="A2649"/>
    </row>
    <row r="2650" spans="1:1" x14ac:dyDescent="0.35">
      <c r="A2650"/>
    </row>
    <row r="2651" spans="1:1" x14ac:dyDescent="0.35">
      <c r="A2651"/>
    </row>
    <row r="2652" spans="1:1" x14ac:dyDescent="0.35">
      <c r="A2652"/>
    </row>
    <row r="2653" spans="1:1" x14ac:dyDescent="0.35">
      <c r="A2653"/>
    </row>
    <row r="2654" spans="1:1" x14ac:dyDescent="0.35">
      <c r="A2654"/>
    </row>
    <row r="2655" spans="1:1" x14ac:dyDescent="0.35">
      <c r="A2655"/>
    </row>
    <row r="2656" spans="1:1" x14ac:dyDescent="0.35">
      <c r="A2656"/>
    </row>
    <row r="2657" spans="1:1" x14ac:dyDescent="0.35">
      <c r="A2657"/>
    </row>
    <row r="2658" spans="1:1" x14ac:dyDescent="0.35">
      <c r="A2658"/>
    </row>
    <row r="2659" spans="1:1" x14ac:dyDescent="0.35">
      <c r="A2659"/>
    </row>
    <row r="2660" spans="1:1" x14ac:dyDescent="0.35">
      <c r="A2660"/>
    </row>
    <row r="2661" spans="1:1" x14ac:dyDescent="0.35">
      <c r="A2661"/>
    </row>
    <row r="2662" spans="1:1" x14ac:dyDescent="0.35">
      <c r="A2662"/>
    </row>
    <row r="2663" spans="1:1" x14ac:dyDescent="0.35">
      <c r="A2663"/>
    </row>
    <row r="2664" spans="1:1" x14ac:dyDescent="0.35">
      <c r="A2664"/>
    </row>
    <row r="2665" spans="1:1" x14ac:dyDescent="0.35">
      <c r="A2665"/>
    </row>
    <row r="2666" spans="1:1" x14ac:dyDescent="0.35">
      <c r="A2666"/>
    </row>
    <row r="2667" spans="1:1" x14ac:dyDescent="0.35">
      <c r="A2667"/>
    </row>
    <row r="2668" spans="1:1" x14ac:dyDescent="0.35">
      <c r="A2668"/>
    </row>
    <row r="2669" spans="1:1" x14ac:dyDescent="0.35">
      <c r="A2669"/>
    </row>
    <row r="2670" spans="1:1" x14ac:dyDescent="0.35">
      <c r="A2670"/>
    </row>
    <row r="2671" spans="1:1" x14ac:dyDescent="0.35">
      <c r="A2671"/>
    </row>
    <row r="2672" spans="1:1" x14ac:dyDescent="0.35">
      <c r="A2672"/>
    </row>
    <row r="2673" spans="1:1" x14ac:dyDescent="0.35">
      <c r="A2673"/>
    </row>
    <row r="2674" spans="1:1" x14ac:dyDescent="0.35">
      <c r="A2674"/>
    </row>
    <row r="2675" spans="1:1" x14ac:dyDescent="0.35">
      <c r="A2675"/>
    </row>
    <row r="2676" spans="1:1" x14ac:dyDescent="0.35">
      <c r="A2676"/>
    </row>
    <row r="2677" spans="1:1" x14ac:dyDescent="0.35">
      <c r="A2677"/>
    </row>
    <row r="2678" spans="1:1" x14ac:dyDescent="0.35">
      <c r="A2678"/>
    </row>
    <row r="2679" spans="1:1" x14ac:dyDescent="0.35">
      <c r="A2679"/>
    </row>
    <row r="2680" spans="1:1" x14ac:dyDescent="0.35">
      <c r="A2680"/>
    </row>
    <row r="2681" spans="1:1" x14ac:dyDescent="0.35">
      <c r="A2681"/>
    </row>
    <row r="2682" spans="1:1" x14ac:dyDescent="0.35">
      <c r="A2682"/>
    </row>
    <row r="2683" spans="1:1" x14ac:dyDescent="0.35">
      <c r="A2683"/>
    </row>
    <row r="2684" spans="1:1" x14ac:dyDescent="0.35">
      <c r="A2684"/>
    </row>
    <row r="2685" spans="1:1" x14ac:dyDescent="0.35">
      <c r="A2685"/>
    </row>
    <row r="2686" spans="1:1" x14ac:dyDescent="0.35">
      <c r="A2686"/>
    </row>
    <row r="2687" spans="1:1" x14ac:dyDescent="0.35">
      <c r="A2687"/>
    </row>
    <row r="2688" spans="1:1" x14ac:dyDescent="0.35">
      <c r="A2688"/>
    </row>
    <row r="2689" spans="1:1" x14ac:dyDescent="0.35">
      <c r="A2689"/>
    </row>
    <row r="2690" spans="1:1" x14ac:dyDescent="0.35">
      <c r="A2690"/>
    </row>
    <row r="2691" spans="1:1" x14ac:dyDescent="0.35">
      <c r="A2691"/>
    </row>
    <row r="2692" spans="1:1" x14ac:dyDescent="0.35">
      <c r="A2692"/>
    </row>
    <row r="2693" spans="1:1" x14ac:dyDescent="0.35">
      <c r="A2693"/>
    </row>
    <row r="2694" spans="1:1" x14ac:dyDescent="0.35">
      <c r="A2694"/>
    </row>
    <row r="2695" spans="1:1" x14ac:dyDescent="0.35">
      <c r="A2695"/>
    </row>
    <row r="2696" spans="1:1" x14ac:dyDescent="0.35">
      <c r="A2696"/>
    </row>
    <row r="2697" spans="1:1" x14ac:dyDescent="0.35">
      <c r="A2697"/>
    </row>
    <row r="2698" spans="1:1" x14ac:dyDescent="0.35">
      <c r="A2698"/>
    </row>
    <row r="2699" spans="1:1" x14ac:dyDescent="0.35">
      <c r="A2699"/>
    </row>
    <row r="2700" spans="1:1" x14ac:dyDescent="0.35">
      <c r="A2700"/>
    </row>
    <row r="2701" spans="1:1" x14ac:dyDescent="0.35">
      <c r="A2701"/>
    </row>
    <row r="2702" spans="1:1" x14ac:dyDescent="0.35">
      <c r="A2702"/>
    </row>
    <row r="2703" spans="1:1" x14ac:dyDescent="0.35">
      <c r="A2703"/>
    </row>
    <row r="2704" spans="1:1" x14ac:dyDescent="0.35">
      <c r="A2704"/>
    </row>
    <row r="2705" spans="1:1" x14ac:dyDescent="0.35">
      <c r="A2705"/>
    </row>
    <row r="2706" spans="1:1" x14ac:dyDescent="0.35">
      <c r="A2706"/>
    </row>
    <row r="2707" spans="1:1" x14ac:dyDescent="0.35">
      <c r="A2707"/>
    </row>
    <row r="2708" spans="1:1" x14ac:dyDescent="0.35">
      <c r="A2708"/>
    </row>
    <row r="2709" spans="1:1" x14ac:dyDescent="0.35">
      <c r="A2709"/>
    </row>
    <row r="2710" spans="1:1" x14ac:dyDescent="0.35">
      <c r="A2710"/>
    </row>
    <row r="2711" spans="1:1" x14ac:dyDescent="0.35">
      <c r="A2711"/>
    </row>
    <row r="2712" spans="1:1" x14ac:dyDescent="0.35">
      <c r="A2712"/>
    </row>
    <row r="2713" spans="1:1" x14ac:dyDescent="0.35">
      <c r="A2713"/>
    </row>
    <row r="2714" spans="1:1" x14ac:dyDescent="0.35">
      <c r="A2714"/>
    </row>
    <row r="2715" spans="1:1" x14ac:dyDescent="0.35">
      <c r="A2715"/>
    </row>
    <row r="2716" spans="1:1" x14ac:dyDescent="0.35">
      <c r="A2716"/>
    </row>
    <row r="2717" spans="1:1" x14ac:dyDescent="0.35">
      <c r="A2717"/>
    </row>
    <row r="2718" spans="1:1" x14ac:dyDescent="0.35">
      <c r="A2718"/>
    </row>
    <row r="2719" spans="1:1" x14ac:dyDescent="0.35">
      <c r="A2719"/>
    </row>
    <row r="2720" spans="1:1" x14ac:dyDescent="0.35">
      <c r="A2720"/>
    </row>
    <row r="2721" spans="1:1" x14ac:dyDescent="0.35">
      <c r="A2721"/>
    </row>
    <row r="2722" spans="1:1" x14ac:dyDescent="0.35">
      <c r="A2722"/>
    </row>
    <row r="2723" spans="1:1" x14ac:dyDescent="0.35">
      <c r="A2723"/>
    </row>
    <row r="2724" spans="1:1" x14ac:dyDescent="0.35">
      <c r="A2724"/>
    </row>
    <row r="2725" spans="1:1" x14ac:dyDescent="0.35">
      <c r="A2725"/>
    </row>
    <row r="2726" spans="1:1" x14ac:dyDescent="0.35">
      <c r="A2726"/>
    </row>
    <row r="2727" spans="1:1" x14ac:dyDescent="0.35">
      <c r="A2727"/>
    </row>
    <row r="2728" spans="1:1" x14ac:dyDescent="0.35">
      <c r="A2728"/>
    </row>
    <row r="2729" spans="1:1" x14ac:dyDescent="0.35">
      <c r="A2729"/>
    </row>
    <row r="2730" spans="1:1" x14ac:dyDescent="0.35">
      <c r="A2730"/>
    </row>
    <row r="2731" spans="1:1" x14ac:dyDescent="0.35">
      <c r="A2731"/>
    </row>
    <row r="2732" spans="1:1" x14ac:dyDescent="0.35">
      <c r="A2732"/>
    </row>
    <row r="2733" spans="1:1" x14ac:dyDescent="0.35">
      <c r="A2733"/>
    </row>
    <row r="2734" spans="1:1" x14ac:dyDescent="0.35">
      <c r="A2734"/>
    </row>
    <row r="2735" spans="1:1" x14ac:dyDescent="0.35">
      <c r="A2735"/>
    </row>
    <row r="2736" spans="1:1" x14ac:dyDescent="0.35">
      <c r="A2736"/>
    </row>
    <row r="2737" spans="1:1" x14ac:dyDescent="0.35">
      <c r="A2737"/>
    </row>
    <row r="2738" spans="1:1" x14ac:dyDescent="0.35">
      <c r="A2738"/>
    </row>
    <row r="2739" spans="1:1" x14ac:dyDescent="0.35">
      <c r="A2739"/>
    </row>
    <row r="2740" spans="1:1" x14ac:dyDescent="0.35">
      <c r="A2740"/>
    </row>
    <row r="2741" spans="1:1" x14ac:dyDescent="0.35">
      <c r="A2741"/>
    </row>
    <row r="2742" spans="1:1" x14ac:dyDescent="0.35">
      <c r="A2742"/>
    </row>
    <row r="2743" spans="1:1" x14ac:dyDescent="0.35">
      <c r="A2743"/>
    </row>
    <row r="2744" spans="1:1" x14ac:dyDescent="0.35">
      <c r="A2744"/>
    </row>
    <row r="2745" spans="1:1" x14ac:dyDescent="0.35">
      <c r="A2745"/>
    </row>
    <row r="2746" spans="1:1" x14ac:dyDescent="0.35">
      <c r="A2746"/>
    </row>
    <row r="2747" spans="1:1" x14ac:dyDescent="0.35">
      <c r="A2747"/>
    </row>
    <row r="2748" spans="1:1" x14ac:dyDescent="0.35">
      <c r="A2748"/>
    </row>
    <row r="2749" spans="1:1" x14ac:dyDescent="0.35">
      <c r="A2749"/>
    </row>
    <row r="2750" spans="1:1" x14ac:dyDescent="0.35">
      <c r="A2750"/>
    </row>
    <row r="2751" spans="1:1" x14ac:dyDescent="0.35">
      <c r="A2751"/>
    </row>
    <row r="2752" spans="1:1" x14ac:dyDescent="0.35">
      <c r="A2752"/>
    </row>
    <row r="2753" spans="1:1" x14ac:dyDescent="0.35">
      <c r="A2753"/>
    </row>
    <row r="2754" spans="1:1" x14ac:dyDescent="0.35">
      <c r="A2754"/>
    </row>
    <row r="2755" spans="1:1" x14ac:dyDescent="0.35">
      <c r="A2755"/>
    </row>
    <row r="2756" spans="1:1" x14ac:dyDescent="0.35">
      <c r="A2756"/>
    </row>
    <row r="2757" spans="1:1" x14ac:dyDescent="0.35">
      <c r="A2757"/>
    </row>
    <row r="2758" spans="1:1" x14ac:dyDescent="0.35">
      <c r="A2758"/>
    </row>
    <row r="2759" spans="1:1" x14ac:dyDescent="0.35">
      <c r="A2759"/>
    </row>
    <row r="2760" spans="1:1" x14ac:dyDescent="0.35">
      <c r="A2760"/>
    </row>
    <row r="2761" spans="1:1" x14ac:dyDescent="0.35">
      <c r="A2761"/>
    </row>
    <row r="2762" spans="1:1" x14ac:dyDescent="0.35">
      <c r="A2762"/>
    </row>
    <row r="2763" spans="1:1" x14ac:dyDescent="0.35">
      <c r="A2763"/>
    </row>
    <row r="2764" spans="1:1" x14ac:dyDescent="0.35">
      <c r="A2764"/>
    </row>
    <row r="2765" spans="1:1" x14ac:dyDescent="0.35">
      <c r="A2765"/>
    </row>
    <row r="2766" spans="1:1" x14ac:dyDescent="0.35">
      <c r="A2766"/>
    </row>
    <row r="2767" spans="1:1" x14ac:dyDescent="0.35">
      <c r="A2767"/>
    </row>
    <row r="2768" spans="1:1" x14ac:dyDescent="0.35">
      <c r="A2768"/>
    </row>
    <row r="2769" spans="1:1" x14ac:dyDescent="0.35">
      <c r="A2769"/>
    </row>
    <row r="2770" spans="1:1" x14ac:dyDescent="0.35">
      <c r="A2770"/>
    </row>
    <row r="2771" spans="1:1" x14ac:dyDescent="0.35">
      <c r="A2771"/>
    </row>
    <row r="2772" spans="1:1" x14ac:dyDescent="0.35">
      <c r="A2772"/>
    </row>
    <row r="2773" spans="1:1" x14ac:dyDescent="0.35">
      <c r="A2773"/>
    </row>
    <row r="2774" spans="1:1" x14ac:dyDescent="0.35">
      <c r="A2774"/>
    </row>
    <row r="2775" spans="1:1" x14ac:dyDescent="0.35">
      <c r="A2775"/>
    </row>
    <row r="2776" spans="1:1" x14ac:dyDescent="0.35">
      <c r="A2776"/>
    </row>
    <row r="2777" spans="1:1" x14ac:dyDescent="0.35">
      <c r="A2777"/>
    </row>
    <row r="2778" spans="1:1" x14ac:dyDescent="0.35">
      <c r="A2778"/>
    </row>
    <row r="2779" spans="1:1" x14ac:dyDescent="0.35">
      <c r="A2779"/>
    </row>
    <row r="2780" spans="1:1" x14ac:dyDescent="0.35">
      <c r="A2780"/>
    </row>
    <row r="2781" spans="1:1" x14ac:dyDescent="0.35">
      <c r="A2781"/>
    </row>
    <row r="2782" spans="1:1" x14ac:dyDescent="0.35">
      <c r="A2782"/>
    </row>
    <row r="2783" spans="1:1" x14ac:dyDescent="0.35">
      <c r="A2783"/>
    </row>
    <row r="2784" spans="1:1" x14ac:dyDescent="0.35">
      <c r="A2784"/>
    </row>
    <row r="2785" spans="1:1" x14ac:dyDescent="0.35">
      <c r="A2785"/>
    </row>
    <row r="2786" spans="1:1" x14ac:dyDescent="0.35">
      <c r="A2786"/>
    </row>
    <row r="2787" spans="1:1" x14ac:dyDescent="0.35">
      <c r="A2787"/>
    </row>
    <row r="2788" spans="1:1" x14ac:dyDescent="0.35">
      <c r="A2788"/>
    </row>
    <row r="2789" spans="1:1" x14ac:dyDescent="0.35">
      <c r="A2789"/>
    </row>
    <row r="2790" spans="1:1" x14ac:dyDescent="0.35">
      <c r="A2790"/>
    </row>
    <row r="2791" spans="1:1" x14ac:dyDescent="0.35">
      <c r="A2791"/>
    </row>
    <row r="2792" spans="1:1" x14ac:dyDescent="0.35">
      <c r="A2792"/>
    </row>
    <row r="2793" spans="1:1" x14ac:dyDescent="0.35">
      <c r="A2793"/>
    </row>
    <row r="2794" spans="1:1" x14ac:dyDescent="0.35">
      <c r="A2794"/>
    </row>
    <row r="2795" spans="1:1" x14ac:dyDescent="0.35">
      <c r="A2795"/>
    </row>
    <row r="2796" spans="1:1" x14ac:dyDescent="0.35">
      <c r="A2796"/>
    </row>
    <row r="2797" spans="1:1" x14ac:dyDescent="0.35">
      <c r="A2797"/>
    </row>
    <row r="2798" spans="1:1" x14ac:dyDescent="0.35">
      <c r="A2798"/>
    </row>
    <row r="2799" spans="1:1" x14ac:dyDescent="0.35">
      <c r="A2799"/>
    </row>
    <row r="2800" spans="1:1" x14ac:dyDescent="0.35">
      <c r="A2800"/>
    </row>
    <row r="2801" spans="1:1" x14ac:dyDescent="0.35">
      <c r="A2801"/>
    </row>
    <row r="2802" spans="1:1" x14ac:dyDescent="0.35">
      <c r="A2802"/>
    </row>
    <row r="2803" spans="1:1" x14ac:dyDescent="0.35">
      <c r="A2803"/>
    </row>
    <row r="2804" spans="1:1" x14ac:dyDescent="0.35">
      <c r="A2804"/>
    </row>
    <row r="2805" spans="1:1" x14ac:dyDescent="0.35">
      <c r="A2805"/>
    </row>
    <row r="2806" spans="1:1" x14ac:dyDescent="0.35">
      <c r="A2806"/>
    </row>
    <row r="2807" spans="1:1" x14ac:dyDescent="0.35">
      <c r="A2807"/>
    </row>
    <row r="2808" spans="1:1" x14ac:dyDescent="0.35">
      <c r="A2808"/>
    </row>
    <row r="2809" spans="1:1" x14ac:dyDescent="0.35">
      <c r="A2809"/>
    </row>
    <row r="2810" spans="1:1" x14ac:dyDescent="0.35">
      <c r="A2810"/>
    </row>
    <row r="2811" spans="1:1" x14ac:dyDescent="0.35">
      <c r="A2811"/>
    </row>
    <row r="2812" spans="1:1" x14ac:dyDescent="0.35">
      <c r="A2812"/>
    </row>
    <row r="2813" spans="1:1" x14ac:dyDescent="0.35">
      <c r="A2813"/>
    </row>
    <row r="2814" spans="1:1" x14ac:dyDescent="0.35">
      <c r="A2814"/>
    </row>
    <row r="2815" spans="1:1" x14ac:dyDescent="0.35">
      <c r="A2815"/>
    </row>
    <row r="2816" spans="1:1" x14ac:dyDescent="0.35">
      <c r="A2816"/>
    </row>
    <row r="2817" spans="1:1" x14ac:dyDescent="0.35">
      <c r="A2817"/>
    </row>
    <row r="2818" spans="1:1" x14ac:dyDescent="0.35">
      <c r="A2818"/>
    </row>
    <row r="2819" spans="1:1" x14ac:dyDescent="0.35">
      <c r="A2819"/>
    </row>
    <row r="2820" spans="1:1" x14ac:dyDescent="0.35">
      <c r="A2820"/>
    </row>
    <row r="2821" spans="1:1" x14ac:dyDescent="0.35">
      <c r="A2821"/>
    </row>
    <row r="2822" spans="1:1" x14ac:dyDescent="0.35">
      <c r="A2822"/>
    </row>
    <row r="2823" spans="1:1" x14ac:dyDescent="0.35">
      <c r="A2823"/>
    </row>
    <row r="2824" spans="1:1" x14ac:dyDescent="0.35">
      <c r="A2824"/>
    </row>
    <row r="2825" spans="1:1" x14ac:dyDescent="0.35">
      <c r="A2825"/>
    </row>
    <row r="2826" spans="1:1" x14ac:dyDescent="0.35">
      <c r="A2826"/>
    </row>
    <row r="2827" spans="1:1" x14ac:dyDescent="0.35">
      <c r="A2827"/>
    </row>
    <row r="2828" spans="1:1" x14ac:dyDescent="0.35">
      <c r="A2828"/>
    </row>
    <row r="2829" spans="1:1" x14ac:dyDescent="0.35">
      <c r="A2829"/>
    </row>
    <row r="2830" spans="1:1" x14ac:dyDescent="0.35">
      <c r="A2830"/>
    </row>
    <row r="2831" spans="1:1" x14ac:dyDescent="0.35">
      <c r="A2831"/>
    </row>
    <row r="2832" spans="1:1" x14ac:dyDescent="0.35">
      <c r="A2832"/>
    </row>
    <row r="2833" spans="1:1" x14ac:dyDescent="0.35">
      <c r="A2833"/>
    </row>
    <row r="2834" spans="1:1" x14ac:dyDescent="0.35">
      <c r="A2834"/>
    </row>
    <row r="2835" spans="1:1" x14ac:dyDescent="0.35">
      <c r="A2835"/>
    </row>
    <row r="2836" spans="1:1" x14ac:dyDescent="0.35">
      <c r="A2836"/>
    </row>
    <row r="2837" spans="1:1" x14ac:dyDescent="0.35">
      <c r="A2837"/>
    </row>
    <row r="2838" spans="1:1" x14ac:dyDescent="0.35">
      <c r="A2838"/>
    </row>
    <row r="2839" spans="1:1" x14ac:dyDescent="0.35">
      <c r="A2839"/>
    </row>
    <row r="2840" spans="1:1" x14ac:dyDescent="0.35">
      <c r="A2840"/>
    </row>
    <row r="2841" spans="1:1" x14ac:dyDescent="0.35">
      <c r="A2841"/>
    </row>
    <row r="2842" spans="1:1" x14ac:dyDescent="0.35">
      <c r="A2842"/>
    </row>
    <row r="2843" spans="1:1" x14ac:dyDescent="0.35">
      <c r="A2843"/>
    </row>
    <row r="2844" spans="1:1" x14ac:dyDescent="0.35">
      <c r="A2844"/>
    </row>
    <row r="2845" spans="1:1" x14ac:dyDescent="0.35">
      <c r="A2845"/>
    </row>
    <row r="2846" spans="1:1" x14ac:dyDescent="0.35">
      <c r="A2846"/>
    </row>
    <row r="2847" spans="1:1" x14ac:dyDescent="0.35">
      <c r="A2847"/>
    </row>
    <row r="2848" spans="1:1" x14ac:dyDescent="0.35">
      <c r="A2848"/>
    </row>
    <row r="2849" spans="1:1" x14ac:dyDescent="0.35">
      <c r="A2849"/>
    </row>
    <row r="2850" spans="1:1" x14ac:dyDescent="0.35">
      <c r="A2850"/>
    </row>
    <row r="2851" spans="1:1" x14ac:dyDescent="0.35">
      <c r="A2851"/>
    </row>
    <row r="2852" spans="1:1" x14ac:dyDescent="0.35">
      <c r="A2852"/>
    </row>
    <row r="2853" spans="1:1" x14ac:dyDescent="0.35">
      <c r="A2853"/>
    </row>
    <row r="2854" spans="1:1" x14ac:dyDescent="0.35">
      <c r="A2854"/>
    </row>
    <row r="2855" spans="1:1" x14ac:dyDescent="0.35">
      <c r="A2855"/>
    </row>
    <row r="2856" spans="1:1" x14ac:dyDescent="0.35">
      <c r="A2856"/>
    </row>
    <row r="2857" spans="1:1" x14ac:dyDescent="0.35">
      <c r="A2857"/>
    </row>
    <row r="2858" spans="1:1" x14ac:dyDescent="0.35">
      <c r="A2858"/>
    </row>
    <row r="2859" spans="1:1" x14ac:dyDescent="0.35">
      <c r="A2859"/>
    </row>
    <row r="2860" spans="1:1" x14ac:dyDescent="0.35">
      <c r="A2860"/>
    </row>
    <row r="2861" spans="1:1" x14ac:dyDescent="0.35">
      <c r="A2861"/>
    </row>
    <row r="2862" spans="1:1" x14ac:dyDescent="0.35">
      <c r="A2862"/>
    </row>
    <row r="2863" spans="1:1" x14ac:dyDescent="0.35">
      <c r="A2863"/>
    </row>
    <row r="2864" spans="1:1" x14ac:dyDescent="0.35">
      <c r="A2864"/>
    </row>
    <row r="2865" spans="1:1" x14ac:dyDescent="0.35">
      <c r="A2865"/>
    </row>
    <row r="2866" spans="1:1" x14ac:dyDescent="0.35">
      <c r="A2866"/>
    </row>
    <row r="2867" spans="1:1" x14ac:dyDescent="0.35">
      <c r="A2867"/>
    </row>
    <row r="2868" spans="1:1" x14ac:dyDescent="0.35">
      <c r="A2868"/>
    </row>
    <row r="2869" spans="1:1" x14ac:dyDescent="0.35">
      <c r="A2869"/>
    </row>
    <row r="2870" spans="1:1" x14ac:dyDescent="0.35">
      <c r="A2870"/>
    </row>
    <row r="2871" spans="1:1" x14ac:dyDescent="0.35">
      <c r="A2871"/>
    </row>
    <row r="2872" spans="1:1" x14ac:dyDescent="0.35">
      <c r="A2872"/>
    </row>
    <row r="2873" spans="1:1" x14ac:dyDescent="0.35">
      <c r="A2873"/>
    </row>
    <row r="2874" spans="1:1" x14ac:dyDescent="0.35">
      <c r="A2874"/>
    </row>
    <row r="2875" spans="1:1" x14ac:dyDescent="0.35">
      <c r="A2875"/>
    </row>
    <row r="2876" spans="1:1" x14ac:dyDescent="0.35">
      <c r="A2876"/>
    </row>
    <row r="2877" spans="1:1" x14ac:dyDescent="0.35">
      <c r="A2877"/>
    </row>
    <row r="2878" spans="1:1" x14ac:dyDescent="0.35">
      <c r="A2878"/>
    </row>
    <row r="2879" spans="1:1" x14ac:dyDescent="0.35">
      <c r="A2879"/>
    </row>
    <row r="2880" spans="1:1" x14ac:dyDescent="0.35">
      <c r="A2880"/>
    </row>
    <row r="2881" spans="1:1" x14ac:dyDescent="0.35">
      <c r="A2881"/>
    </row>
    <row r="2882" spans="1:1" x14ac:dyDescent="0.35">
      <c r="A2882"/>
    </row>
    <row r="2883" spans="1:1" x14ac:dyDescent="0.35">
      <c r="A2883"/>
    </row>
    <row r="2884" spans="1:1" x14ac:dyDescent="0.35">
      <c r="A2884"/>
    </row>
    <row r="2885" spans="1:1" x14ac:dyDescent="0.35">
      <c r="A2885"/>
    </row>
    <row r="2886" spans="1:1" x14ac:dyDescent="0.35">
      <c r="A2886"/>
    </row>
    <row r="2887" spans="1:1" x14ac:dyDescent="0.35">
      <c r="A2887"/>
    </row>
    <row r="2888" spans="1:1" x14ac:dyDescent="0.35">
      <c r="A2888"/>
    </row>
    <row r="2889" spans="1:1" x14ac:dyDescent="0.35">
      <c r="A2889"/>
    </row>
    <row r="2890" spans="1:1" x14ac:dyDescent="0.35">
      <c r="A2890"/>
    </row>
    <row r="2891" spans="1:1" x14ac:dyDescent="0.35">
      <c r="A2891"/>
    </row>
    <row r="2892" spans="1:1" x14ac:dyDescent="0.35">
      <c r="A2892"/>
    </row>
    <row r="2893" spans="1:1" x14ac:dyDescent="0.35">
      <c r="A2893"/>
    </row>
    <row r="2894" spans="1:1" x14ac:dyDescent="0.35">
      <c r="A2894"/>
    </row>
    <row r="2895" spans="1:1" x14ac:dyDescent="0.35">
      <c r="A2895"/>
    </row>
    <row r="2896" spans="1:1" x14ac:dyDescent="0.35">
      <c r="A2896"/>
    </row>
    <row r="2897" spans="1:1" x14ac:dyDescent="0.35">
      <c r="A2897"/>
    </row>
    <row r="2898" spans="1:1" x14ac:dyDescent="0.35">
      <c r="A2898"/>
    </row>
    <row r="2899" spans="1:1" x14ac:dyDescent="0.35">
      <c r="A2899"/>
    </row>
    <row r="2900" spans="1:1" x14ac:dyDescent="0.35">
      <c r="A2900"/>
    </row>
    <row r="2901" spans="1:1" x14ac:dyDescent="0.35">
      <c r="A2901"/>
    </row>
    <row r="2902" spans="1:1" x14ac:dyDescent="0.35">
      <c r="A2902"/>
    </row>
    <row r="2903" spans="1:1" x14ac:dyDescent="0.35">
      <c r="A2903"/>
    </row>
    <row r="2904" spans="1:1" x14ac:dyDescent="0.35">
      <c r="A2904"/>
    </row>
    <row r="2905" spans="1:1" x14ac:dyDescent="0.35">
      <c r="A2905"/>
    </row>
    <row r="2906" spans="1:1" x14ac:dyDescent="0.35">
      <c r="A2906"/>
    </row>
    <row r="2907" spans="1:1" x14ac:dyDescent="0.35">
      <c r="A2907"/>
    </row>
    <row r="2908" spans="1:1" x14ac:dyDescent="0.35">
      <c r="A2908"/>
    </row>
    <row r="2909" spans="1:1" x14ac:dyDescent="0.35">
      <c r="A2909"/>
    </row>
    <row r="2910" spans="1:1" x14ac:dyDescent="0.35">
      <c r="A2910"/>
    </row>
    <row r="2911" spans="1:1" x14ac:dyDescent="0.35">
      <c r="A2911"/>
    </row>
    <row r="2912" spans="1:1" x14ac:dyDescent="0.35">
      <c r="A2912"/>
    </row>
    <row r="2913" spans="1:1" x14ac:dyDescent="0.35">
      <c r="A2913"/>
    </row>
    <row r="2914" spans="1:1" x14ac:dyDescent="0.35">
      <c r="A2914"/>
    </row>
    <row r="2915" spans="1:1" x14ac:dyDescent="0.35">
      <c r="A2915"/>
    </row>
    <row r="2916" spans="1:1" x14ac:dyDescent="0.35">
      <c r="A2916"/>
    </row>
    <row r="2917" spans="1:1" x14ac:dyDescent="0.35">
      <c r="A2917"/>
    </row>
    <row r="2918" spans="1:1" x14ac:dyDescent="0.35">
      <c r="A2918"/>
    </row>
    <row r="2919" spans="1:1" x14ac:dyDescent="0.35">
      <c r="A2919"/>
    </row>
    <row r="2920" spans="1:1" x14ac:dyDescent="0.35">
      <c r="A2920"/>
    </row>
    <row r="2921" spans="1:1" x14ac:dyDescent="0.35">
      <c r="A2921"/>
    </row>
    <row r="2922" spans="1:1" x14ac:dyDescent="0.35">
      <c r="A2922"/>
    </row>
    <row r="2923" spans="1:1" x14ac:dyDescent="0.35">
      <c r="A2923"/>
    </row>
    <row r="2924" spans="1:1" x14ac:dyDescent="0.35">
      <c r="A2924"/>
    </row>
    <row r="2925" spans="1:1" x14ac:dyDescent="0.35">
      <c r="A2925"/>
    </row>
    <row r="2926" spans="1:1" x14ac:dyDescent="0.35">
      <c r="A2926"/>
    </row>
    <row r="2927" spans="1:1" x14ac:dyDescent="0.35">
      <c r="A2927"/>
    </row>
    <row r="2928" spans="1:1" x14ac:dyDescent="0.35">
      <c r="A2928"/>
    </row>
    <row r="2929" spans="1:1" x14ac:dyDescent="0.35">
      <c r="A2929"/>
    </row>
    <row r="2930" spans="1:1" x14ac:dyDescent="0.35">
      <c r="A2930"/>
    </row>
    <row r="2931" spans="1:1" x14ac:dyDescent="0.35">
      <c r="A2931"/>
    </row>
    <row r="2932" spans="1:1" x14ac:dyDescent="0.35">
      <c r="A2932"/>
    </row>
    <row r="2933" spans="1:1" x14ac:dyDescent="0.35">
      <c r="A2933"/>
    </row>
    <row r="2934" spans="1:1" x14ac:dyDescent="0.35">
      <c r="A2934"/>
    </row>
    <row r="2935" spans="1:1" x14ac:dyDescent="0.35">
      <c r="A2935"/>
    </row>
    <row r="2936" spans="1:1" x14ac:dyDescent="0.35">
      <c r="A2936"/>
    </row>
    <row r="2937" spans="1:1" x14ac:dyDescent="0.35">
      <c r="A2937"/>
    </row>
    <row r="2938" spans="1:1" x14ac:dyDescent="0.35">
      <c r="A2938"/>
    </row>
    <row r="2939" spans="1:1" x14ac:dyDescent="0.35">
      <c r="A2939"/>
    </row>
    <row r="2940" spans="1:1" x14ac:dyDescent="0.35">
      <c r="A2940"/>
    </row>
    <row r="2941" spans="1:1" x14ac:dyDescent="0.35">
      <c r="A2941"/>
    </row>
    <row r="2942" spans="1:1" x14ac:dyDescent="0.35">
      <c r="A2942"/>
    </row>
    <row r="2943" spans="1:1" x14ac:dyDescent="0.35">
      <c r="A2943"/>
    </row>
    <row r="2944" spans="1:1" x14ac:dyDescent="0.35">
      <c r="A2944"/>
    </row>
    <row r="2945" spans="1:1" x14ac:dyDescent="0.35">
      <c r="A2945"/>
    </row>
    <row r="2946" spans="1:1" x14ac:dyDescent="0.35">
      <c r="A2946"/>
    </row>
    <row r="2947" spans="1:1" x14ac:dyDescent="0.35">
      <c r="A2947"/>
    </row>
    <row r="2948" spans="1:1" x14ac:dyDescent="0.35">
      <c r="A2948"/>
    </row>
    <row r="2949" spans="1:1" x14ac:dyDescent="0.35">
      <c r="A2949"/>
    </row>
    <row r="2950" spans="1:1" x14ac:dyDescent="0.35">
      <c r="A2950"/>
    </row>
    <row r="2951" spans="1:1" x14ac:dyDescent="0.35">
      <c r="A2951"/>
    </row>
    <row r="2952" spans="1:1" x14ac:dyDescent="0.35">
      <c r="A2952"/>
    </row>
    <row r="2953" spans="1:1" x14ac:dyDescent="0.35">
      <c r="A2953"/>
    </row>
    <row r="2954" spans="1:1" x14ac:dyDescent="0.35">
      <c r="A2954"/>
    </row>
    <row r="2955" spans="1:1" x14ac:dyDescent="0.35">
      <c r="A2955"/>
    </row>
    <row r="2956" spans="1:1" x14ac:dyDescent="0.35">
      <c r="A2956"/>
    </row>
    <row r="2957" spans="1:1" x14ac:dyDescent="0.35">
      <c r="A2957"/>
    </row>
    <row r="2958" spans="1:1" x14ac:dyDescent="0.35">
      <c r="A2958"/>
    </row>
    <row r="2959" spans="1:1" x14ac:dyDescent="0.35">
      <c r="A2959"/>
    </row>
    <row r="2960" spans="1:1" x14ac:dyDescent="0.35">
      <c r="A2960"/>
    </row>
    <row r="2961" spans="1:1" x14ac:dyDescent="0.35">
      <c r="A2961"/>
    </row>
    <row r="2962" spans="1:1" x14ac:dyDescent="0.35">
      <c r="A2962"/>
    </row>
    <row r="2963" spans="1:1" x14ac:dyDescent="0.35">
      <c r="A2963"/>
    </row>
    <row r="2964" spans="1:1" x14ac:dyDescent="0.35">
      <c r="A2964"/>
    </row>
    <row r="2965" spans="1:1" x14ac:dyDescent="0.35">
      <c r="A2965"/>
    </row>
    <row r="2966" spans="1:1" x14ac:dyDescent="0.35">
      <c r="A2966"/>
    </row>
    <row r="2967" spans="1:1" x14ac:dyDescent="0.35">
      <c r="A2967"/>
    </row>
    <row r="2968" spans="1:1" x14ac:dyDescent="0.35">
      <c r="A2968"/>
    </row>
    <row r="2969" spans="1:1" x14ac:dyDescent="0.35">
      <c r="A2969"/>
    </row>
    <row r="2970" spans="1:1" x14ac:dyDescent="0.35">
      <c r="A2970"/>
    </row>
    <row r="2971" spans="1:1" x14ac:dyDescent="0.35">
      <c r="A2971"/>
    </row>
    <row r="2972" spans="1:1" x14ac:dyDescent="0.35">
      <c r="A2972"/>
    </row>
    <row r="2973" spans="1:1" x14ac:dyDescent="0.35">
      <c r="A2973"/>
    </row>
    <row r="2974" spans="1:1" x14ac:dyDescent="0.35">
      <c r="A2974"/>
    </row>
    <row r="2975" spans="1:1" x14ac:dyDescent="0.35">
      <c r="A2975"/>
    </row>
    <row r="2976" spans="1:1" x14ac:dyDescent="0.35">
      <c r="A2976"/>
    </row>
    <row r="2977" spans="1:1" x14ac:dyDescent="0.35">
      <c r="A2977"/>
    </row>
    <row r="2978" spans="1:1" x14ac:dyDescent="0.35">
      <c r="A2978"/>
    </row>
    <row r="2979" spans="1:1" x14ac:dyDescent="0.35">
      <c r="A2979"/>
    </row>
    <row r="2980" spans="1:1" x14ac:dyDescent="0.35">
      <c r="A2980"/>
    </row>
    <row r="2981" spans="1:1" x14ac:dyDescent="0.35">
      <c r="A2981"/>
    </row>
    <row r="2982" spans="1:1" x14ac:dyDescent="0.35">
      <c r="A2982"/>
    </row>
    <row r="2983" spans="1:1" x14ac:dyDescent="0.35">
      <c r="A2983"/>
    </row>
    <row r="2984" spans="1:1" x14ac:dyDescent="0.35">
      <c r="A2984"/>
    </row>
    <row r="2985" spans="1:1" x14ac:dyDescent="0.35">
      <c r="A2985"/>
    </row>
    <row r="2986" spans="1:1" x14ac:dyDescent="0.35">
      <c r="A2986"/>
    </row>
    <row r="2987" spans="1:1" x14ac:dyDescent="0.35">
      <c r="A2987"/>
    </row>
    <row r="2988" spans="1:1" x14ac:dyDescent="0.35">
      <c r="A2988"/>
    </row>
    <row r="2989" spans="1:1" x14ac:dyDescent="0.35">
      <c r="A2989"/>
    </row>
    <row r="2990" spans="1:1" x14ac:dyDescent="0.35">
      <c r="A2990"/>
    </row>
    <row r="2991" spans="1:1" x14ac:dyDescent="0.35">
      <c r="A2991"/>
    </row>
    <row r="2992" spans="1:1" x14ac:dyDescent="0.35">
      <c r="A2992"/>
    </row>
    <row r="2993" spans="1:1" x14ac:dyDescent="0.35">
      <c r="A2993"/>
    </row>
    <row r="2994" spans="1:1" x14ac:dyDescent="0.35">
      <c r="A2994"/>
    </row>
    <row r="2995" spans="1:1" x14ac:dyDescent="0.35">
      <c r="A2995"/>
    </row>
    <row r="2996" spans="1:1" x14ac:dyDescent="0.35">
      <c r="A2996"/>
    </row>
    <row r="2997" spans="1:1" x14ac:dyDescent="0.35">
      <c r="A2997"/>
    </row>
    <row r="2998" spans="1:1" x14ac:dyDescent="0.35">
      <c r="A2998"/>
    </row>
    <row r="2999" spans="1:1" x14ac:dyDescent="0.35">
      <c r="A2999"/>
    </row>
    <row r="3000" spans="1:1" x14ac:dyDescent="0.35">
      <c r="A3000"/>
    </row>
    <row r="3001" spans="1:1" x14ac:dyDescent="0.35">
      <c r="A3001"/>
    </row>
    <row r="3002" spans="1:1" x14ac:dyDescent="0.35">
      <c r="A3002"/>
    </row>
    <row r="3003" spans="1:1" x14ac:dyDescent="0.35">
      <c r="A3003"/>
    </row>
    <row r="3004" spans="1:1" x14ac:dyDescent="0.35">
      <c r="A3004"/>
    </row>
    <row r="3005" spans="1:1" x14ac:dyDescent="0.35">
      <c r="A3005"/>
    </row>
    <row r="3006" spans="1:1" x14ac:dyDescent="0.35">
      <c r="A3006"/>
    </row>
    <row r="3007" spans="1:1" x14ac:dyDescent="0.35">
      <c r="A3007"/>
    </row>
    <row r="3008" spans="1:1" x14ac:dyDescent="0.35">
      <c r="A3008"/>
    </row>
    <row r="3009" spans="1:1" x14ac:dyDescent="0.35">
      <c r="A3009"/>
    </row>
    <row r="3010" spans="1:1" x14ac:dyDescent="0.35">
      <c r="A3010"/>
    </row>
    <row r="3011" spans="1:1" x14ac:dyDescent="0.35">
      <c r="A3011"/>
    </row>
    <row r="3012" spans="1:1" x14ac:dyDescent="0.35">
      <c r="A3012"/>
    </row>
    <row r="3013" spans="1:1" x14ac:dyDescent="0.35">
      <c r="A3013"/>
    </row>
    <row r="3014" spans="1:1" x14ac:dyDescent="0.35">
      <c r="A3014"/>
    </row>
    <row r="3015" spans="1:1" x14ac:dyDescent="0.35">
      <c r="A3015"/>
    </row>
    <row r="3016" spans="1:1" x14ac:dyDescent="0.35">
      <c r="A3016"/>
    </row>
    <row r="3017" spans="1:1" x14ac:dyDescent="0.35">
      <c r="A3017"/>
    </row>
    <row r="3018" spans="1:1" x14ac:dyDescent="0.35">
      <c r="A3018"/>
    </row>
    <row r="3019" spans="1:1" x14ac:dyDescent="0.35">
      <c r="A3019"/>
    </row>
    <row r="3020" spans="1:1" x14ac:dyDescent="0.35">
      <c r="A3020"/>
    </row>
    <row r="3021" spans="1:1" x14ac:dyDescent="0.35">
      <c r="A3021"/>
    </row>
    <row r="3022" spans="1:1" x14ac:dyDescent="0.35">
      <c r="A3022"/>
    </row>
    <row r="3023" spans="1:1" x14ac:dyDescent="0.35">
      <c r="A3023"/>
    </row>
    <row r="3024" spans="1:1" x14ac:dyDescent="0.35">
      <c r="A3024"/>
    </row>
    <row r="3025" spans="1:1" x14ac:dyDescent="0.35">
      <c r="A3025"/>
    </row>
    <row r="3026" spans="1:1" x14ac:dyDescent="0.35">
      <c r="A3026"/>
    </row>
    <row r="3027" spans="1:1" x14ac:dyDescent="0.35">
      <c r="A3027"/>
    </row>
    <row r="3028" spans="1:1" x14ac:dyDescent="0.35">
      <c r="A3028"/>
    </row>
    <row r="3029" spans="1:1" x14ac:dyDescent="0.35">
      <c r="A3029"/>
    </row>
    <row r="3030" spans="1:1" x14ac:dyDescent="0.35">
      <c r="A3030"/>
    </row>
    <row r="3031" spans="1:1" x14ac:dyDescent="0.35">
      <c r="A3031"/>
    </row>
    <row r="3032" spans="1:1" x14ac:dyDescent="0.35">
      <c r="A3032"/>
    </row>
    <row r="3033" spans="1:1" x14ac:dyDescent="0.35">
      <c r="A3033"/>
    </row>
    <row r="3034" spans="1:1" x14ac:dyDescent="0.35">
      <c r="A3034"/>
    </row>
    <row r="3035" spans="1:1" x14ac:dyDescent="0.35">
      <c r="A3035"/>
    </row>
    <row r="3036" spans="1:1" x14ac:dyDescent="0.35">
      <c r="A3036"/>
    </row>
    <row r="3037" spans="1:1" x14ac:dyDescent="0.35">
      <c r="A3037"/>
    </row>
    <row r="3038" spans="1:1" x14ac:dyDescent="0.35">
      <c r="A3038"/>
    </row>
    <row r="3039" spans="1:1" x14ac:dyDescent="0.35">
      <c r="A3039"/>
    </row>
    <row r="3040" spans="1:1" x14ac:dyDescent="0.35">
      <c r="A3040"/>
    </row>
    <row r="3041" spans="1:1" x14ac:dyDescent="0.35">
      <c r="A3041"/>
    </row>
    <row r="3042" spans="1:1" x14ac:dyDescent="0.35">
      <c r="A3042"/>
    </row>
    <row r="3043" spans="1:1" x14ac:dyDescent="0.35">
      <c r="A3043"/>
    </row>
    <row r="3044" spans="1:1" x14ac:dyDescent="0.35">
      <c r="A3044"/>
    </row>
    <row r="3045" spans="1:1" x14ac:dyDescent="0.35">
      <c r="A3045"/>
    </row>
    <row r="3046" spans="1:1" x14ac:dyDescent="0.35">
      <c r="A3046"/>
    </row>
    <row r="3047" spans="1:1" x14ac:dyDescent="0.35">
      <c r="A3047"/>
    </row>
    <row r="3048" spans="1:1" x14ac:dyDescent="0.35">
      <c r="A3048"/>
    </row>
    <row r="3049" spans="1:1" x14ac:dyDescent="0.35">
      <c r="A3049"/>
    </row>
    <row r="3050" spans="1:1" x14ac:dyDescent="0.35">
      <c r="A3050"/>
    </row>
    <row r="3051" spans="1:1" x14ac:dyDescent="0.35">
      <c r="A3051"/>
    </row>
    <row r="3052" spans="1:1" x14ac:dyDescent="0.35">
      <c r="A3052"/>
    </row>
    <row r="3053" spans="1:1" x14ac:dyDescent="0.35">
      <c r="A3053"/>
    </row>
    <row r="3054" spans="1:1" x14ac:dyDescent="0.35">
      <c r="A3054"/>
    </row>
    <row r="3055" spans="1:1" x14ac:dyDescent="0.35">
      <c r="A3055"/>
    </row>
    <row r="3056" spans="1:1" x14ac:dyDescent="0.35">
      <c r="A3056"/>
    </row>
    <row r="3057" spans="1:1" x14ac:dyDescent="0.35">
      <c r="A3057"/>
    </row>
    <row r="3058" spans="1:1" x14ac:dyDescent="0.35">
      <c r="A3058"/>
    </row>
    <row r="3059" spans="1:1" x14ac:dyDescent="0.35">
      <c r="A3059"/>
    </row>
    <row r="3060" spans="1:1" x14ac:dyDescent="0.35">
      <c r="A3060"/>
    </row>
    <row r="3061" spans="1:1" x14ac:dyDescent="0.35">
      <c r="A3061"/>
    </row>
    <row r="3062" spans="1:1" x14ac:dyDescent="0.35">
      <c r="A3062"/>
    </row>
    <row r="3063" spans="1:1" x14ac:dyDescent="0.35">
      <c r="A3063"/>
    </row>
    <row r="3064" spans="1:1" x14ac:dyDescent="0.35">
      <c r="A3064"/>
    </row>
    <row r="3065" spans="1:1" x14ac:dyDescent="0.35">
      <c r="A3065"/>
    </row>
    <row r="3066" spans="1:1" x14ac:dyDescent="0.35">
      <c r="A3066"/>
    </row>
    <row r="3067" spans="1:1" x14ac:dyDescent="0.35">
      <c r="A3067"/>
    </row>
    <row r="3068" spans="1:1" x14ac:dyDescent="0.35">
      <c r="A3068"/>
    </row>
    <row r="3069" spans="1:1" x14ac:dyDescent="0.35">
      <c r="A3069"/>
    </row>
    <row r="3070" spans="1:1" x14ac:dyDescent="0.35">
      <c r="A3070"/>
    </row>
    <row r="3071" spans="1:1" x14ac:dyDescent="0.35">
      <c r="A3071"/>
    </row>
    <row r="3072" spans="1:1" x14ac:dyDescent="0.35">
      <c r="A3072"/>
    </row>
    <row r="3073" spans="1:1" x14ac:dyDescent="0.35">
      <c r="A3073"/>
    </row>
    <row r="3074" spans="1:1" x14ac:dyDescent="0.35">
      <c r="A3074"/>
    </row>
    <row r="3075" spans="1:1" x14ac:dyDescent="0.35">
      <c r="A3075"/>
    </row>
    <row r="3076" spans="1:1" x14ac:dyDescent="0.35">
      <c r="A3076"/>
    </row>
    <row r="3077" spans="1:1" x14ac:dyDescent="0.35">
      <c r="A3077"/>
    </row>
    <row r="3078" spans="1:1" x14ac:dyDescent="0.35">
      <c r="A3078"/>
    </row>
    <row r="3079" spans="1:1" x14ac:dyDescent="0.35">
      <c r="A3079"/>
    </row>
    <row r="3080" spans="1:1" x14ac:dyDescent="0.35">
      <c r="A3080"/>
    </row>
    <row r="3081" spans="1:1" x14ac:dyDescent="0.35">
      <c r="A3081"/>
    </row>
    <row r="3082" spans="1:1" x14ac:dyDescent="0.35">
      <c r="A3082"/>
    </row>
    <row r="3083" spans="1:1" x14ac:dyDescent="0.35">
      <c r="A3083"/>
    </row>
    <row r="3084" spans="1:1" x14ac:dyDescent="0.35">
      <c r="A3084"/>
    </row>
    <row r="3085" spans="1:1" x14ac:dyDescent="0.35">
      <c r="A3085"/>
    </row>
    <row r="3086" spans="1:1" x14ac:dyDescent="0.35">
      <c r="A3086"/>
    </row>
    <row r="3087" spans="1:1" x14ac:dyDescent="0.35">
      <c r="A3087"/>
    </row>
    <row r="3088" spans="1:1" x14ac:dyDescent="0.35">
      <c r="A3088"/>
    </row>
    <row r="3089" spans="1:1" x14ac:dyDescent="0.35">
      <c r="A3089"/>
    </row>
    <row r="3090" spans="1:1" x14ac:dyDescent="0.35">
      <c r="A3090"/>
    </row>
    <row r="3091" spans="1:1" x14ac:dyDescent="0.35">
      <c r="A3091"/>
    </row>
    <row r="3092" spans="1:1" x14ac:dyDescent="0.35">
      <c r="A3092"/>
    </row>
    <row r="3093" spans="1:1" x14ac:dyDescent="0.35">
      <c r="A3093"/>
    </row>
    <row r="3094" spans="1:1" x14ac:dyDescent="0.35">
      <c r="A3094"/>
    </row>
    <row r="3095" spans="1:1" x14ac:dyDescent="0.35">
      <c r="A3095"/>
    </row>
    <row r="3096" spans="1:1" x14ac:dyDescent="0.35">
      <c r="A3096"/>
    </row>
    <row r="3097" spans="1:1" x14ac:dyDescent="0.35">
      <c r="A3097"/>
    </row>
    <row r="3098" spans="1:1" x14ac:dyDescent="0.35">
      <c r="A3098"/>
    </row>
    <row r="3099" spans="1:1" x14ac:dyDescent="0.35">
      <c r="A3099"/>
    </row>
    <row r="3100" spans="1:1" x14ac:dyDescent="0.35">
      <c r="A3100"/>
    </row>
    <row r="3101" spans="1:1" x14ac:dyDescent="0.35">
      <c r="A3101"/>
    </row>
    <row r="3102" spans="1:1" x14ac:dyDescent="0.35">
      <c r="A3102"/>
    </row>
    <row r="3103" spans="1:1" x14ac:dyDescent="0.35">
      <c r="A3103"/>
    </row>
    <row r="3104" spans="1:1" x14ac:dyDescent="0.35">
      <c r="A3104"/>
    </row>
    <row r="3105" spans="1:1" x14ac:dyDescent="0.35">
      <c r="A3105"/>
    </row>
    <row r="3106" spans="1:1" x14ac:dyDescent="0.35">
      <c r="A3106"/>
    </row>
    <row r="3107" spans="1:1" x14ac:dyDescent="0.35">
      <c r="A3107"/>
    </row>
    <row r="3108" spans="1:1" x14ac:dyDescent="0.35">
      <c r="A3108"/>
    </row>
    <row r="3109" spans="1:1" x14ac:dyDescent="0.35">
      <c r="A3109"/>
    </row>
    <row r="3110" spans="1:1" x14ac:dyDescent="0.35">
      <c r="A3110"/>
    </row>
    <row r="3111" spans="1:1" x14ac:dyDescent="0.35">
      <c r="A3111"/>
    </row>
    <row r="3112" spans="1:1" x14ac:dyDescent="0.35">
      <c r="A3112"/>
    </row>
    <row r="3113" spans="1:1" x14ac:dyDescent="0.35">
      <c r="A3113"/>
    </row>
    <row r="3114" spans="1:1" x14ac:dyDescent="0.35">
      <c r="A3114"/>
    </row>
    <row r="3115" spans="1:1" x14ac:dyDescent="0.35">
      <c r="A3115"/>
    </row>
    <row r="3116" spans="1:1" x14ac:dyDescent="0.35">
      <c r="A3116"/>
    </row>
    <row r="3117" spans="1:1" x14ac:dyDescent="0.35">
      <c r="A3117"/>
    </row>
    <row r="3118" spans="1:1" x14ac:dyDescent="0.35">
      <c r="A3118"/>
    </row>
    <row r="3119" spans="1:1" x14ac:dyDescent="0.35">
      <c r="A3119"/>
    </row>
    <row r="3120" spans="1:1" x14ac:dyDescent="0.35">
      <c r="A3120"/>
    </row>
    <row r="3121" spans="1:1" x14ac:dyDescent="0.35">
      <c r="A3121"/>
    </row>
    <row r="3122" spans="1:1" x14ac:dyDescent="0.35">
      <c r="A3122"/>
    </row>
    <row r="3123" spans="1:1" x14ac:dyDescent="0.35">
      <c r="A3123"/>
    </row>
    <row r="3124" spans="1:1" x14ac:dyDescent="0.35">
      <c r="A3124"/>
    </row>
    <row r="3125" spans="1:1" x14ac:dyDescent="0.35">
      <c r="A3125"/>
    </row>
    <row r="3126" spans="1:1" x14ac:dyDescent="0.35">
      <c r="A3126"/>
    </row>
    <row r="3127" spans="1:1" x14ac:dyDescent="0.35">
      <c r="A3127"/>
    </row>
    <row r="3128" spans="1:1" x14ac:dyDescent="0.35">
      <c r="A3128"/>
    </row>
    <row r="3129" spans="1:1" x14ac:dyDescent="0.35">
      <c r="A3129"/>
    </row>
    <row r="3130" spans="1:1" x14ac:dyDescent="0.35">
      <c r="A3130"/>
    </row>
    <row r="3131" spans="1:1" x14ac:dyDescent="0.35">
      <c r="A3131"/>
    </row>
    <row r="3132" spans="1:1" x14ac:dyDescent="0.35">
      <c r="A3132"/>
    </row>
    <row r="3133" spans="1:1" x14ac:dyDescent="0.35">
      <c r="A3133"/>
    </row>
    <row r="3134" spans="1:1" x14ac:dyDescent="0.35">
      <c r="A3134"/>
    </row>
    <row r="3135" spans="1:1" x14ac:dyDescent="0.35">
      <c r="A3135"/>
    </row>
    <row r="3136" spans="1:1" x14ac:dyDescent="0.35">
      <c r="A3136"/>
    </row>
    <row r="3137" spans="1:1" x14ac:dyDescent="0.35">
      <c r="A3137"/>
    </row>
    <row r="3138" spans="1:1" x14ac:dyDescent="0.35">
      <c r="A3138"/>
    </row>
    <row r="3139" spans="1:1" x14ac:dyDescent="0.35">
      <c r="A3139"/>
    </row>
    <row r="3140" spans="1:1" x14ac:dyDescent="0.35">
      <c r="A3140"/>
    </row>
    <row r="3141" spans="1:1" x14ac:dyDescent="0.35">
      <c r="A3141"/>
    </row>
    <row r="3142" spans="1:1" x14ac:dyDescent="0.35">
      <c r="A3142"/>
    </row>
    <row r="3143" spans="1:1" x14ac:dyDescent="0.35">
      <c r="A3143"/>
    </row>
    <row r="3144" spans="1:1" x14ac:dyDescent="0.35">
      <c r="A3144"/>
    </row>
    <row r="3145" spans="1:1" x14ac:dyDescent="0.35">
      <c r="A3145"/>
    </row>
    <row r="3146" spans="1:1" x14ac:dyDescent="0.35">
      <c r="A3146"/>
    </row>
    <row r="3147" spans="1:1" x14ac:dyDescent="0.35">
      <c r="A3147"/>
    </row>
    <row r="3148" spans="1:1" x14ac:dyDescent="0.35">
      <c r="A3148"/>
    </row>
    <row r="3149" spans="1:1" x14ac:dyDescent="0.35">
      <c r="A3149"/>
    </row>
    <row r="3150" spans="1:1" x14ac:dyDescent="0.35">
      <c r="A3150"/>
    </row>
    <row r="3151" spans="1:1" x14ac:dyDescent="0.35">
      <c r="A3151"/>
    </row>
    <row r="3152" spans="1:1" x14ac:dyDescent="0.35">
      <c r="A3152"/>
    </row>
    <row r="3153" spans="1:1" x14ac:dyDescent="0.35">
      <c r="A3153"/>
    </row>
    <row r="3154" spans="1:1" x14ac:dyDescent="0.35">
      <c r="A3154"/>
    </row>
    <row r="3155" spans="1:1" x14ac:dyDescent="0.35">
      <c r="A3155"/>
    </row>
    <row r="3156" spans="1:1" x14ac:dyDescent="0.35">
      <c r="A3156"/>
    </row>
    <row r="3157" spans="1:1" x14ac:dyDescent="0.35">
      <c r="A3157"/>
    </row>
    <row r="3158" spans="1:1" x14ac:dyDescent="0.35">
      <c r="A3158"/>
    </row>
    <row r="3159" spans="1:1" x14ac:dyDescent="0.35">
      <c r="A3159"/>
    </row>
    <row r="3160" spans="1:1" x14ac:dyDescent="0.35">
      <c r="A3160"/>
    </row>
    <row r="3161" spans="1:1" x14ac:dyDescent="0.35">
      <c r="A3161"/>
    </row>
    <row r="3162" spans="1:1" x14ac:dyDescent="0.35">
      <c r="A3162"/>
    </row>
    <row r="3163" spans="1:1" x14ac:dyDescent="0.35">
      <c r="A3163"/>
    </row>
    <row r="3164" spans="1:1" x14ac:dyDescent="0.35">
      <c r="A3164"/>
    </row>
    <row r="3165" spans="1:1" x14ac:dyDescent="0.35">
      <c r="A3165"/>
    </row>
    <row r="3166" spans="1:1" x14ac:dyDescent="0.35">
      <c r="A3166"/>
    </row>
    <row r="3167" spans="1:1" x14ac:dyDescent="0.35">
      <c r="A3167"/>
    </row>
    <row r="3168" spans="1:1" x14ac:dyDescent="0.35">
      <c r="A3168"/>
    </row>
    <row r="3169" spans="1:1" x14ac:dyDescent="0.35">
      <c r="A3169"/>
    </row>
    <row r="3170" spans="1:1" x14ac:dyDescent="0.35">
      <c r="A3170"/>
    </row>
    <row r="3171" spans="1:1" x14ac:dyDescent="0.35">
      <c r="A3171"/>
    </row>
    <row r="3172" spans="1:1" x14ac:dyDescent="0.35">
      <c r="A3172"/>
    </row>
    <row r="3173" spans="1:1" x14ac:dyDescent="0.35">
      <c r="A3173"/>
    </row>
    <row r="3174" spans="1:1" x14ac:dyDescent="0.35">
      <c r="A3174"/>
    </row>
    <row r="3175" spans="1:1" x14ac:dyDescent="0.35">
      <c r="A3175"/>
    </row>
    <row r="3176" spans="1:1" x14ac:dyDescent="0.35">
      <c r="A3176"/>
    </row>
    <row r="3177" spans="1:1" x14ac:dyDescent="0.35">
      <c r="A3177"/>
    </row>
    <row r="3178" spans="1:1" x14ac:dyDescent="0.35">
      <c r="A3178"/>
    </row>
    <row r="3179" spans="1:1" x14ac:dyDescent="0.35">
      <c r="A3179"/>
    </row>
    <row r="3180" spans="1:1" x14ac:dyDescent="0.35">
      <c r="A3180"/>
    </row>
    <row r="3181" spans="1:1" x14ac:dyDescent="0.35">
      <c r="A3181"/>
    </row>
    <row r="3182" spans="1:1" x14ac:dyDescent="0.35">
      <c r="A3182"/>
    </row>
    <row r="3183" spans="1:1" x14ac:dyDescent="0.35">
      <c r="A3183"/>
    </row>
    <row r="3184" spans="1:1" x14ac:dyDescent="0.35">
      <c r="A3184"/>
    </row>
    <row r="3185" spans="1:1" x14ac:dyDescent="0.35">
      <c r="A3185"/>
    </row>
    <row r="3186" spans="1:1" x14ac:dyDescent="0.35">
      <c r="A3186"/>
    </row>
    <row r="3187" spans="1:1" x14ac:dyDescent="0.35">
      <c r="A3187"/>
    </row>
    <row r="3188" spans="1:1" x14ac:dyDescent="0.35">
      <c r="A3188"/>
    </row>
    <row r="3189" spans="1:1" x14ac:dyDescent="0.35">
      <c r="A3189"/>
    </row>
    <row r="3190" spans="1:1" x14ac:dyDescent="0.35">
      <c r="A3190"/>
    </row>
    <row r="3191" spans="1:1" x14ac:dyDescent="0.35">
      <c r="A3191"/>
    </row>
    <row r="3192" spans="1:1" x14ac:dyDescent="0.35">
      <c r="A3192"/>
    </row>
    <row r="3193" spans="1:1" x14ac:dyDescent="0.35">
      <c r="A3193"/>
    </row>
    <row r="3194" spans="1:1" x14ac:dyDescent="0.35">
      <c r="A3194"/>
    </row>
    <row r="3195" spans="1:1" x14ac:dyDescent="0.35">
      <c r="A3195"/>
    </row>
    <row r="3196" spans="1:1" x14ac:dyDescent="0.35">
      <c r="A3196"/>
    </row>
    <row r="3197" spans="1:1" x14ac:dyDescent="0.35">
      <c r="A3197"/>
    </row>
    <row r="3198" spans="1:1" x14ac:dyDescent="0.35">
      <c r="A3198"/>
    </row>
    <row r="3199" spans="1:1" x14ac:dyDescent="0.35">
      <c r="A3199"/>
    </row>
    <row r="3200" spans="1:1" x14ac:dyDescent="0.35">
      <c r="A3200"/>
    </row>
    <row r="3201" spans="1:1" x14ac:dyDescent="0.35">
      <c r="A3201"/>
    </row>
    <row r="3202" spans="1:1" x14ac:dyDescent="0.35">
      <c r="A3202"/>
    </row>
    <row r="3203" spans="1:1" x14ac:dyDescent="0.35">
      <c r="A3203"/>
    </row>
    <row r="3204" spans="1:1" x14ac:dyDescent="0.35">
      <c r="A3204"/>
    </row>
    <row r="3205" spans="1:1" x14ac:dyDescent="0.35">
      <c r="A3205"/>
    </row>
    <row r="3206" spans="1:1" x14ac:dyDescent="0.35">
      <c r="A3206"/>
    </row>
    <row r="3207" spans="1:1" x14ac:dyDescent="0.35">
      <c r="A3207"/>
    </row>
    <row r="3208" spans="1:1" x14ac:dyDescent="0.35">
      <c r="A3208"/>
    </row>
    <row r="3209" spans="1:1" x14ac:dyDescent="0.35">
      <c r="A3209"/>
    </row>
    <row r="3210" spans="1:1" x14ac:dyDescent="0.35">
      <c r="A3210"/>
    </row>
    <row r="3211" spans="1:1" x14ac:dyDescent="0.35">
      <c r="A3211"/>
    </row>
    <row r="3212" spans="1:1" x14ac:dyDescent="0.35">
      <c r="A3212"/>
    </row>
    <row r="3213" spans="1:1" x14ac:dyDescent="0.35">
      <c r="A3213"/>
    </row>
    <row r="3214" spans="1:1" x14ac:dyDescent="0.35">
      <c r="A3214"/>
    </row>
    <row r="3215" spans="1:1" x14ac:dyDescent="0.35">
      <c r="A3215"/>
    </row>
    <row r="3216" spans="1:1" x14ac:dyDescent="0.35">
      <c r="A3216"/>
    </row>
    <row r="3217" spans="1:1" x14ac:dyDescent="0.35">
      <c r="A3217"/>
    </row>
    <row r="3218" spans="1:1" x14ac:dyDescent="0.35">
      <c r="A3218"/>
    </row>
    <row r="3219" spans="1:1" x14ac:dyDescent="0.35">
      <c r="A3219"/>
    </row>
    <row r="3220" spans="1:1" x14ac:dyDescent="0.35">
      <c r="A3220"/>
    </row>
    <row r="3221" spans="1:1" x14ac:dyDescent="0.35">
      <c r="A3221"/>
    </row>
    <row r="3222" spans="1:1" x14ac:dyDescent="0.35">
      <c r="A3222"/>
    </row>
    <row r="3223" spans="1:1" x14ac:dyDescent="0.35">
      <c r="A3223"/>
    </row>
    <row r="3224" spans="1:1" x14ac:dyDescent="0.35">
      <c r="A3224"/>
    </row>
    <row r="3225" spans="1:1" x14ac:dyDescent="0.35">
      <c r="A3225"/>
    </row>
    <row r="3226" spans="1:1" x14ac:dyDescent="0.35">
      <c r="A3226"/>
    </row>
    <row r="3227" spans="1:1" x14ac:dyDescent="0.35">
      <c r="A3227"/>
    </row>
    <row r="3228" spans="1:1" x14ac:dyDescent="0.35">
      <c r="A3228"/>
    </row>
    <row r="3229" spans="1:1" x14ac:dyDescent="0.35">
      <c r="A3229"/>
    </row>
    <row r="3230" spans="1:1" x14ac:dyDescent="0.35">
      <c r="A3230"/>
    </row>
    <row r="3231" spans="1:1" x14ac:dyDescent="0.35">
      <c r="A3231"/>
    </row>
    <row r="3232" spans="1:1" x14ac:dyDescent="0.35">
      <c r="A3232"/>
    </row>
    <row r="3233" spans="1:1" x14ac:dyDescent="0.35">
      <c r="A3233"/>
    </row>
    <row r="3234" spans="1:1" x14ac:dyDescent="0.35">
      <c r="A3234"/>
    </row>
    <row r="3235" spans="1:1" x14ac:dyDescent="0.35">
      <c r="A3235"/>
    </row>
    <row r="3236" spans="1:1" x14ac:dyDescent="0.35">
      <c r="A3236"/>
    </row>
    <row r="3237" spans="1:1" x14ac:dyDescent="0.35">
      <c r="A3237"/>
    </row>
    <row r="3238" spans="1:1" x14ac:dyDescent="0.35">
      <c r="A3238"/>
    </row>
    <row r="3239" spans="1:1" x14ac:dyDescent="0.35">
      <c r="A3239"/>
    </row>
    <row r="3240" spans="1:1" x14ac:dyDescent="0.35">
      <c r="A3240"/>
    </row>
    <row r="3241" spans="1:1" x14ac:dyDescent="0.35">
      <c r="A3241"/>
    </row>
    <row r="3242" spans="1:1" x14ac:dyDescent="0.35">
      <c r="A3242"/>
    </row>
    <row r="3243" spans="1:1" x14ac:dyDescent="0.35">
      <c r="A3243"/>
    </row>
    <row r="3244" spans="1:1" x14ac:dyDescent="0.35">
      <c r="A3244"/>
    </row>
    <row r="3245" spans="1:1" x14ac:dyDescent="0.35">
      <c r="A3245"/>
    </row>
    <row r="3246" spans="1:1" x14ac:dyDescent="0.35">
      <c r="A3246"/>
    </row>
    <row r="3247" spans="1:1" x14ac:dyDescent="0.35">
      <c r="A3247"/>
    </row>
    <row r="3248" spans="1:1" x14ac:dyDescent="0.35">
      <c r="A3248"/>
    </row>
    <row r="3249" spans="1:1" x14ac:dyDescent="0.35">
      <c r="A3249"/>
    </row>
    <row r="3250" spans="1:1" x14ac:dyDescent="0.35">
      <c r="A3250"/>
    </row>
    <row r="3251" spans="1:1" x14ac:dyDescent="0.35">
      <c r="A3251"/>
    </row>
    <row r="3252" spans="1:1" x14ac:dyDescent="0.35">
      <c r="A3252"/>
    </row>
    <row r="3253" spans="1:1" x14ac:dyDescent="0.35">
      <c r="A3253"/>
    </row>
    <row r="3254" spans="1:1" x14ac:dyDescent="0.35">
      <c r="A3254"/>
    </row>
    <row r="3255" spans="1:1" x14ac:dyDescent="0.35">
      <c r="A3255"/>
    </row>
    <row r="3256" spans="1:1" x14ac:dyDescent="0.35">
      <c r="A3256"/>
    </row>
    <row r="3257" spans="1:1" x14ac:dyDescent="0.35">
      <c r="A3257"/>
    </row>
    <row r="3258" spans="1:1" x14ac:dyDescent="0.35">
      <c r="A3258"/>
    </row>
    <row r="3259" spans="1:1" x14ac:dyDescent="0.35">
      <c r="A3259"/>
    </row>
    <row r="3260" spans="1:1" x14ac:dyDescent="0.35">
      <c r="A3260"/>
    </row>
    <row r="3261" spans="1:1" x14ac:dyDescent="0.35">
      <c r="A3261"/>
    </row>
    <row r="3262" spans="1:1" x14ac:dyDescent="0.35">
      <c r="A3262"/>
    </row>
    <row r="3263" spans="1:1" x14ac:dyDescent="0.35">
      <c r="A3263"/>
    </row>
    <row r="3264" spans="1:1" x14ac:dyDescent="0.35">
      <c r="A3264"/>
    </row>
    <row r="3265" spans="1:1" x14ac:dyDescent="0.35">
      <c r="A3265"/>
    </row>
    <row r="3266" spans="1:1" x14ac:dyDescent="0.35">
      <c r="A3266"/>
    </row>
    <row r="3267" spans="1:1" x14ac:dyDescent="0.35">
      <c r="A3267"/>
    </row>
    <row r="3268" spans="1:1" x14ac:dyDescent="0.35">
      <c r="A3268"/>
    </row>
    <row r="3269" spans="1:1" x14ac:dyDescent="0.35">
      <c r="A3269"/>
    </row>
    <row r="3270" spans="1:1" x14ac:dyDescent="0.35">
      <c r="A3270"/>
    </row>
    <row r="3271" spans="1:1" x14ac:dyDescent="0.35">
      <c r="A3271"/>
    </row>
    <row r="3272" spans="1:1" x14ac:dyDescent="0.35">
      <c r="A3272"/>
    </row>
    <row r="3273" spans="1:1" x14ac:dyDescent="0.35">
      <c r="A3273"/>
    </row>
    <row r="3274" spans="1:1" x14ac:dyDescent="0.35">
      <c r="A3274"/>
    </row>
    <row r="3275" spans="1:1" x14ac:dyDescent="0.35">
      <c r="A3275"/>
    </row>
    <row r="3276" spans="1:1" x14ac:dyDescent="0.35">
      <c r="A3276"/>
    </row>
    <row r="3277" spans="1:1" x14ac:dyDescent="0.35">
      <c r="A3277"/>
    </row>
    <row r="3278" spans="1:1" x14ac:dyDescent="0.35">
      <c r="A3278"/>
    </row>
    <row r="3279" spans="1:1" x14ac:dyDescent="0.35">
      <c r="A3279"/>
    </row>
    <row r="3280" spans="1:1" x14ac:dyDescent="0.35">
      <c r="A3280"/>
    </row>
    <row r="3281" spans="1:1" x14ac:dyDescent="0.35">
      <c r="A3281"/>
    </row>
    <row r="3282" spans="1:1" x14ac:dyDescent="0.35">
      <c r="A3282"/>
    </row>
    <row r="3283" spans="1:1" x14ac:dyDescent="0.35">
      <c r="A3283"/>
    </row>
    <row r="3284" spans="1:1" x14ac:dyDescent="0.35">
      <c r="A3284"/>
    </row>
    <row r="3285" spans="1:1" x14ac:dyDescent="0.35">
      <c r="A3285"/>
    </row>
    <row r="3286" spans="1:1" x14ac:dyDescent="0.35">
      <c r="A3286"/>
    </row>
    <row r="3287" spans="1:1" x14ac:dyDescent="0.35">
      <c r="A3287"/>
    </row>
    <row r="3288" spans="1:1" x14ac:dyDescent="0.35">
      <c r="A3288"/>
    </row>
    <row r="3289" spans="1:1" x14ac:dyDescent="0.35">
      <c r="A3289"/>
    </row>
    <row r="3290" spans="1:1" x14ac:dyDescent="0.35">
      <c r="A3290"/>
    </row>
    <row r="3291" spans="1:1" x14ac:dyDescent="0.35">
      <c r="A3291"/>
    </row>
    <row r="3292" spans="1:1" x14ac:dyDescent="0.35">
      <c r="A3292"/>
    </row>
    <row r="3293" spans="1:1" x14ac:dyDescent="0.35">
      <c r="A3293"/>
    </row>
    <row r="3294" spans="1:1" x14ac:dyDescent="0.35">
      <c r="A3294"/>
    </row>
    <row r="3295" spans="1:1" x14ac:dyDescent="0.35">
      <c r="A3295"/>
    </row>
    <row r="3296" spans="1:1" x14ac:dyDescent="0.35">
      <c r="A3296"/>
    </row>
    <row r="3297" spans="1:1" x14ac:dyDescent="0.35">
      <c r="A3297"/>
    </row>
    <row r="3298" spans="1:1" x14ac:dyDescent="0.35">
      <c r="A3298"/>
    </row>
    <row r="3299" spans="1:1" x14ac:dyDescent="0.35">
      <c r="A3299"/>
    </row>
    <row r="3300" spans="1:1" x14ac:dyDescent="0.35">
      <c r="A3300"/>
    </row>
    <row r="3301" spans="1:1" x14ac:dyDescent="0.35">
      <c r="A3301"/>
    </row>
    <row r="3302" spans="1:1" x14ac:dyDescent="0.35">
      <c r="A3302"/>
    </row>
    <row r="3303" spans="1:1" x14ac:dyDescent="0.35">
      <c r="A3303"/>
    </row>
    <row r="3304" spans="1:1" x14ac:dyDescent="0.35">
      <c r="A3304"/>
    </row>
    <row r="3305" spans="1:1" x14ac:dyDescent="0.35">
      <c r="A3305"/>
    </row>
    <row r="3306" spans="1:1" x14ac:dyDescent="0.35">
      <c r="A3306"/>
    </row>
    <row r="3307" spans="1:1" x14ac:dyDescent="0.35">
      <c r="A3307"/>
    </row>
    <row r="3308" spans="1:1" x14ac:dyDescent="0.35">
      <c r="A3308"/>
    </row>
    <row r="3309" spans="1:1" x14ac:dyDescent="0.35">
      <c r="A3309"/>
    </row>
    <row r="3310" spans="1:1" x14ac:dyDescent="0.35">
      <c r="A3310"/>
    </row>
    <row r="3311" spans="1:1" x14ac:dyDescent="0.35">
      <c r="A3311"/>
    </row>
    <row r="3312" spans="1:1" x14ac:dyDescent="0.35">
      <c r="A3312"/>
    </row>
    <row r="3313" spans="1:1" x14ac:dyDescent="0.35">
      <c r="A3313"/>
    </row>
    <row r="3314" spans="1:1" x14ac:dyDescent="0.35">
      <c r="A3314"/>
    </row>
    <row r="3315" spans="1:1" x14ac:dyDescent="0.35">
      <c r="A3315"/>
    </row>
    <row r="3316" spans="1:1" x14ac:dyDescent="0.35">
      <c r="A3316"/>
    </row>
    <row r="3317" spans="1:1" x14ac:dyDescent="0.35">
      <c r="A3317"/>
    </row>
    <row r="3318" spans="1:1" x14ac:dyDescent="0.35">
      <c r="A3318"/>
    </row>
    <row r="3319" spans="1:1" x14ac:dyDescent="0.35">
      <c r="A3319"/>
    </row>
    <row r="3320" spans="1:1" x14ac:dyDescent="0.35">
      <c r="A3320"/>
    </row>
    <row r="3321" spans="1:1" x14ac:dyDescent="0.35">
      <c r="A3321"/>
    </row>
    <row r="3322" spans="1:1" x14ac:dyDescent="0.35">
      <c r="A3322"/>
    </row>
    <row r="3323" spans="1:1" x14ac:dyDescent="0.35">
      <c r="A3323"/>
    </row>
    <row r="3324" spans="1:1" x14ac:dyDescent="0.35">
      <c r="A3324"/>
    </row>
    <row r="3325" spans="1:1" x14ac:dyDescent="0.35">
      <c r="A3325"/>
    </row>
    <row r="3326" spans="1:1" x14ac:dyDescent="0.35">
      <c r="A3326"/>
    </row>
    <row r="3327" spans="1:1" x14ac:dyDescent="0.35">
      <c r="A3327"/>
    </row>
    <row r="3328" spans="1:1" x14ac:dyDescent="0.35">
      <c r="A3328"/>
    </row>
    <row r="3329" spans="1:1" x14ac:dyDescent="0.35">
      <c r="A3329"/>
    </row>
    <row r="3330" spans="1:1" x14ac:dyDescent="0.35">
      <c r="A3330"/>
    </row>
    <row r="3331" spans="1:1" x14ac:dyDescent="0.35">
      <c r="A3331"/>
    </row>
    <row r="3332" spans="1:1" x14ac:dyDescent="0.35">
      <c r="A3332"/>
    </row>
    <row r="3333" spans="1:1" x14ac:dyDescent="0.35">
      <c r="A3333"/>
    </row>
    <row r="3334" spans="1:1" x14ac:dyDescent="0.35">
      <c r="A3334"/>
    </row>
    <row r="3335" spans="1:1" x14ac:dyDescent="0.35">
      <c r="A3335"/>
    </row>
    <row r="3336" spans="1:1" x14ac:dyDescent="0.35">
      <c r="A3336"/>
    </row>
    <row r="3337" spans="1:1" x14ac:dyDescent="0.35">
      <c r="A3337"/>
    </row>
    <row r="3338" spans="1:1" x14ac:dyDescent="0.35">
      <c r="A3338"/>
    </row>
    <row r="3339" spans="1:1" x14ac:dyDescent="0.35">
      <c r="A3339"/>
    </row>
    <row r="3340" spans="1:1" x14ac:dyDescent="0.35">
      <c r="A3340"/>
    </row>
    <row r="3341" spans="1:1" x14ac:dyDescent="0.35">
      <c r="A3341"/>
    </row>
    <row r="3342" spans="1:1" x14ac:dyDescent="0.35">
      <c r="A3342"/>
    </row>
    <row r="3343" spans="1:1" x14ac:dyDescent="0.35">
      <c r="A3343"/>
    </row>
    <row r="3344" spans="1:1" x14ac:dyDescent="0.35">
      <c r="A3344"/>
    </row>
    <row r="3345" spans="1:1" x14ac:dyDescent="0.35">
      <c r="A3345"/>
    </row>
    <row r="3346" spans="1:1" x14ac:dyDescent="0.35">
      <c r="A3346"/>
    </row>
    <row r="3347" spans="1:1" x14ac:dyDescent="0.35">
      <c r="A3347"/>
    </row>
    <row r="3348" spans="1:1" x14ac:dyDescent="0.35">
      <c r="A3348"/>
    </row>
    <row r="3349" spans="1:1" x14ac:dyDescent="0.35">
      <c r="A3349"/>
    </row>
    <row r="3350" spans="1:1" x14ac:dyDescent="0.35">
      <c r="A3350"/>
    </row>
    <row r="3351" spans="1:1" x14ac:dyDescent="0.35">
      <c r="A3351"/>
    </row>
    <row r="3352" spans="1:1" x14ac:dyDescent="0.35">
      <c r="A3352"/>
    </row>
    <row r="3353" spans="1:1" x14ac:dyDescent="0.35">
      <c r="A3353"/>
    </row>
    <row r="3354" spans="1:1" x14ac:dyDescent="0.35">
      <c r="A3354"/>
    </row>
    <row r="3355" spans="1:1" x14ac:dyDescent="0.35">
      <c r="A3355"/>
    </row>
    <row r="3356" spans="1:1" x14ac:dyDescent="0.35">
      <c r="A3356"/>
    </row>
    <row r="3357" spans="1:1" x14ac:dyDescent="0.35">
      <c r="A3357"/>
    </row>
    <row r="3358" spans="1:1" x14ac:dyDescent="0.35">
      <c r="A3358"/>
    </row>
    <row r="3359" spans="1:1" x14ac:dyDescent="0.35">
      <c r="A3359"/>
    </row>
    <row r="3360" spans="1:1" x14ac:dyDescent="0.35">
      <c r="A3360"/>
    </row>
    <row r="3361" spans="1:1" x14ac:dyDescent="0.35">
      <c r="A3361"/>
    </row>
    <row r="3362" spans="1:1" x14ac:dyDescent="0.35">
      <c r="A3362"/>
    </row>
    <row r="3363" spans="1:1" x14ac:dyDescent="0.35">
      <c r="A3363"/>
    </row>
    <row r="3364" spans="1:1" x14ac:dyDescent="0.35">
      <c r="A3364"/>
    </row>
    <row r="3365" spans="1:1" x14ac:dyDescent="0.35">
      <c r="A3365"/>
    </row>
    <row r="3366" spans="1:1" x14ac:dyDescent="0.35">
      <c r="A3366"/>
    </row>
    <row r="3367" spans="1:1" x14ac:dyDescent="0.35">
      <c r="A3367"/>
    </row>
    <row r="3368" spans="1:1" x14ac:dyDescent="0.35">
      <c r="A3368"/>
    </row>
    <row r="3369" spans="1:1" x14ac:dyDescent="0.35">
      <c r="A3369"/>
    </row>
    <row r="3370" spans="1:1" x14ac:dyDescent="0.35">
      <c r="A3370"/>
    </row>
    <row r="3371" spans="1:1" x14ac:dyDescent="0.35">
      <c r="A3371"/>
    </row>
    <row r="3372" spans="1:1" x14ac:dyDescent="0.35">
      <c r="A3372"/>
    </row>
    <row r="3373" spans="1:1" x14ac:dyDescent="0.35">
      <c r="A3373"/>
    </row>
    <row r="3374" spans="1:1" x14ac:dyDescent="0.35">
      <c r="A3374"/>
    </row>
    <row r="3375" spans="1:1" x14ac:dyDescent="0.35">
      <c r="A3375"/>
    </row>
    <row r="3376" spans="1:1" x14ac:dyDescent="0.35">
      <c r="A3376"/>
    </row>
    <row r="3377" spans="1:1" x14ac:dyDescent="0.35">
      <c r="A3377"/>
    </row>
    <row r="3378" spans="1:1" x14ac:dyDescent="0.35">
      <c r="A3378"/>
    </row>
    <row r="3379" spans="1:1" x14ac:dyDescent="0.35">
      <c r="A3379"/>
    </row>
    <row r="3380" spans="1:1" x14ac:dyDescent="0.35">
      <c r="A3380"/>
    </row>
    <row r="3381" spans="1:1" x14ac:dyDescent="0.35">
      <c r="A3381"/>
    </row>
    <row r="3382" spans="1:1" x14ac:dyDescent="0.35">
      <c r="A3382"/>
    </row>
    <row r="3383" spans="1:1" x14ac:dyDescent="0.35">
      <c r="A3383"/>
    </row>
    <row r="3384" spans="1:1" x14ac:dyDescent="0.35">
      <c r="A3384"/>
    </row>
    <row r="3385" spans="1:1" x14ac:dyDescent="0.35">
      <c r="A3385"/>
    </row>
    <row r="3386" spans="1:1" x14ac:dyDescent="0.35">
      <c r="A3386"/>
    </row>
    <row r="3387" spans="1:1" x14ac:dyDescent="0.35">
      <c r="A3387"/>
    </row>
    <row r="3388" spans="1:1" x14ac:dyDescent="0.35">
      <c r="A3388"/>
    </row>
    <row r="3389" spans="1:1" x14ac:dyDescent="0.35">
      <c r="A3389"/>
    </row>
    <row r="3390" spans="1:1" x14ac:dyDescent="0.35">
      <c r="A3390"/>
    </row>
    <row r="3391" spans="1:1" x14ac:dyDescent="0.35">
      <c r="A3391"/>
    </row>
    <row r="3392" spans="1:1" x14ac:dyDescent="0.35">
      <c r="A3392"/>
    </row>
    <row r="3393" spans="1:1" x14ac:dyDescent="0.35">
      <c r="A3393"/>
    </row>
    <row r="3394" spans="1:1" x14ac:dyDescent="0.35">
      <c r="A3394"/>
    </row>
    <row r="3395" spans="1:1" x14ac:dyDescent="0.35">
      <c r="A3395"/>
    </row>
    <row r="3396" spans="1:1" x14ac:dyDescent="0.35">
      <c r="A3396"/>
    </row>
    <row r="3397" spans="1:1" x14ac:dyDescent="0.35">
      <c r="A3397"/>
    </row>
    <row r="3398" spans="1:1" x14ac:dyDescent="0.35">
      <c r="A3398"/>
    </row>
    <row r="3399" spans="1:1" x14ac:dyDescent="0.35">
      <c r="A3399"/>
    </row>
    <row r="3400" spans="1:1" x14ac:dyDescent="0.35">
      <c r="A3400"/>
    </row>
    <row r="3401" spans="1:1" x14ac:dyDescent="0.35">
      <c r="A3401"/>
    </row>
    <row r="3402" spans="1:1" x14ac:dyDescent="0.35">
      <c r="A3402"/>
    </row>
    <row r="3403" spans="1:1" x14ac:dyDescent="0.35">
      <c r="A3403"/>
    </row>
    <row r="3404" spans="1:1" x14ac:dyDescent="0.35">
      <c r="A3404"/>
    </row>
    <row r="3405" spans="1:1" x14ac:dyDescent="0.35">
      <c r="A3405"/>
    </row>
    <row r="3406" spans="1:1" x14ac:dyDescent="0.35">
      <c r="A3406"/>
    </row>
    <row r="3407" spans="1:1" x14ac:dyDescent="0.35">
      <c r="A3407"/>
    </row>
    <row r="3408" spans="1:1" x14ac:dyDescent="0.35">
      <c r="A3408"/>
    </row>
    <row r="3409" spans="1:1" x14ac:dyDescent="0.35">
      <c r="A3409"/>
    </row>
    <row r="3410" spans="1:1" x14ac:dyDescent="0.35">
      <c r="A3410"/>
    </row>
    <row r="3411" spans="1:1" x14ac:dyDescent="0.35">
      <c r="A3411"/>
    </row>
    <row r="3412" spans="1:1" x14ac:dyDescent="0.35">
      <c r="A3412"/>
    </row>
    <row r="3413" spans="1:1" x14ac:dyDescent="0.35">
      <c r="A3413"/>
    </row>
    <row r="3414" spans="1:1" x14ac:dyDescent="0.35">
      <c r="A3414"/>
    </row>
    <row r="3415" spans="1:1" x14ac:dyDescent="0.35">
      <c r="A3415"/>
    </row>
    <row r="3416" spans="1:1" x14ac:dyDescent="0.35">
      <c r="A3416"/>
    </row>
    <row r="3417" spans="1:1" x14ac:dyDescent="0.35">
      <c r="A3417"/>
    </row>
    <row r="3418" spans="1:1" x14ac:dyDescent="0.35">
      <c r="A3418"/>
    </row>
    <row r="3419" spans="1:1" x14ac:dyDescent="0.35">
      <c r="A3419"/>
    </row>
    <row r="3420" spans="1:1" x14ac:dyDescent="0.35">
      <c r="A3420"/>
    </row>
    <row r="3421" spans="1:1" x14ac:dyDescent="0.35">
      <c r="A3421"/>
    </row>
    <row r="3422" spans="1:1" x14ac:dyDescent="0.35">
      <c r="A3422"/>
    </row>
    <row r="3423" spans="1:1" x14ac:dyDescent="0.35">
      <c r="A3423"/>
    </row>
    <row r="3424" spans="1:1" x14ac:dyDescent="0.35">
      <c r="A3424"/>
    </row>
    <row r="3425" spans="1:1" x14ac:dyDescent="0.35">
      <c r="A3425"/>
    </row>
    <row r="3426" spans="1:1" x14ac:dyDescent="0.35">
      <c r="A3426"/>
    </row>
    <row r="3427" spans="1:1" x14ac:dyDescent="0.35">
      <c r="A3427"/>
    </row>
    <row r="3428" spans="1:1" x14ac:dyDescent="0.35">
      <c r="A3428"/>
    </row>
    <row r="3429" spans="1:1" x14ac:dyDescent="0.35">
      <c r="A3429"/>
    </row>
    <row r="3430" spans="1:1" x14ac:dyDescent="0.35">
      <c r="A3430"/>
    </row>
    <row r="3431" spans="1:1" x14ac:dyDescent="0.35">
      <c r="A3431"/>
    </row>
    <row r="3432" spans="1:1" x14ac:dyDescent="0.35">
      <c r="A3432"/>
    </row>
    <row r="3433" spans="1:1" x14ac:dyDescent="0.35">
      <c r="A3433"/>
    </row>
    <row r="3434" spans="1:1" x14ac:dyDescent="0.35">
      <c r="A3434"/>
    </row>
    <row r="3435" spans="1:1" x14ac:dyDescent="0.35">
      <c r="A3435"/>
    </row>
    <row r="3436" spans="1:1" x14ac:dyDescent="0.35">
      <c r="A3436"/>
    </row>
    <row r="3437" spans="1:1" x14ac:dyDescent="0.35">
      <c r="A3437"/>
    </row>
    <row r="3438" spans="1:1" x14ac:dyDescent="0.35">
      <c r="A3438"/>
    </row>
    <row r="3439" spans="1:1" x14ac:dyDescent="0.35">
      <c r="A3439"/>
    </row>
    <row r="3440" spans="1:1" x14ac:dyDescent="0.35">
      <c r="A3440"/>
    </row>
    <row r="3441" spans="1:1" x14ac:dyDescent="0.35">
      <c r="A3441"/>
    </row>
    <row r="3442" spans="1:1" x14ac:dyDescent="0.35">
      <c r="A3442"/>
    </row>
    <row r="3443" spans="1:1" x14ac:dyDescent="0.35">
      <c r="A3443"/>
    </row>
    <row r="3444" spans="1:1" x14ac:dyDescent="0.35">
      <c r="A3444"/>
    </row>
    <row r="3445" spans="1:1" x14ac:dyDescent="0.35">
      <c r="A3445"/>
    </row>
    <row r="3446" spans="1:1" x14ac:dyDescent="0.35">
      <c r="A3446"/>
    </row>
    <row r="3447" spans="1:1" x14ac:dyDescent="0.35">
      <c r="A3447"/>
    </row>
    <row r="3448" spans="1:1" x14ac:dyDescent="0.35">
      <c r="A3448"/>
    </row>
    <row r="3449" spans="1:1" x14ac:dyDescent="0.35">
      <c r="A3449"/>
    </row>
    <row r="3450" spans="1:1" x14ac:dyDescent="0.35">
      <c r="A3450"/>
    </row>
    <row r="3451" spans="1:1" x14ac:dyDescent="0.35">
      <c r="A3451"/>
    </row>
    <row r="3452" spans="1:1" x14ac:dyDescent="0.35">
      <c r="A3452"/>
    </row>
    <row r="3453" spans="1:1" x14ac:dyDescent="0.35">
      <c r="A3453"/>
    </row>
    <row r="3454" spans="1:1" x14ac:dyDescent="0.35">
      <c r="A3454"/>
    </row>
    <row r="3455" spans="1:1" x14ac:dyDescent="0.35">
      <c r="A3455"/>
    </row>
    <row r="3456" spans="1:1" x14ac:dyDescent="0.35">
      <c r="A3456"/>
    </row>
    <row r="3457" spans="1:1" x14ac:dyDescent="0.35">
      <c r="A3457"/>
    </row>
    <row r="3458" spans="1:1" x14ac:dyDescent="0.35">
      <c r="A3458"/>
    </row>
    <row r="3459" spans="1:1" x14ac:dyDescent="0.35">
      <c r="A3459"/>
    </row>
    <row r="3460" spans="1:1" x14ac:dyDescent="0.35">
      <c r="A3460"/>
    </row>
    <row r="3461" spans="1:1" x14ac:dyDescent="0.35">
      <c r="A3461"/>
    </row>
    <row r="3462" spans="1:1" x14ac:dyDescent="0.35">
      <c r="A3462"/>
    </row>
    <row r="3463" spans="1:1" x14ac:dyDescent="0.35">
      <c r="A3463"/>
    </row>
    <row r="3464" spans="1:1" x14ac:dyDescent="0.35">
      <c r="A3464"/>
    </row>
    <row r="3465" spans="1:1" x14ac:dyDescent="0.35">
      <c r="A3465"/>
    </row>
    <row r="3466" spans="1:1" x14ac:dyDescent="0.35">
      <c r="A3466"/>
    </row>
    <row r="3467" spans="1:1" x14ac:dyDescent="0.35">
      <c r="A3467"/>
    </row>
    <row r="3468" spans="1:1" x14ac:dyDescent="0.35">
      <c r="A3468"/>
    </row>
    <row r="3469" spans="1:1" x14ac:dyDescent="0.35">
      <c r="A3469"/>
    </row>
    <row r="3470" spans="1:1" x14ac:dyDescent="0.35">
      <c r="A3470"/>
    </row>
    <row r="3471" spans="1:1" x14ac:dyDescent="0.35">
      <c r="A3471"/>
    </row>
    <row r="3472" spans="1:1" x14ac:dyDescent="0.35">
      <c r="A3472"/>
    </row>
    <row r="3473" spans="1:1" x14ac:dyDescent="0.35">
      <c r="A3473"/>
    </row>
    <row r="3474" spans="1:1" x14ac:dyDescent="0.35">
      <c r="A3474"/>
    </row>
    <row r="3475" spans="1:1" x14ac:dyDescent="0.35">
      <c r="A3475"/>
    </row>
    <row r="3476" spans="1:1" x14ac:dyDescent="0.35">
      <c r="A3476"/>
    </row>
    <row r="3477" spans="1:1" x14ac:dyDescent="0.35">
      <c r="A3477"/>
    </row>
    <row r="3478" spans="1:1" x14ac:dyDescent="0.35">
      <c r="A3478"/>
    </row>
    <row r="3479" spans="1:1" x14ac:dyDescent="0.35">
      <c r="A3479"/>
    </row>
    <row r="3480" spans="1:1" x14ac:dyDescent="0.35">
      <c r="A3480"/>
    </row>
    <row r="3481" spans="1:1" x14ac:dyDescent="0.35">
      <c r="A3481"/>
    </row>
    <row r="3482" spans="1:1" x14ac:dyDescent="0.35">
      <c r="A3482"/>
    </row>
    <row r="3483" spans="1:1" x14ac:dyDescent="0.35">
      <c r="A3483"/>
    </row>
    <row r="3484" spans="1:1" x14ac:dyDescent="0.35">
      <c r="A3484"/>
    </row>
    <row r="3485" spans="1:1" x14ac:dyDescent="0.35">
      <c r="A3485"/>
    </row>
    <row r="3486" spans="1:1" x14ac:dyDescent="0.35">
      <c r="A3486"/>
    </row>
    <row r="3487" spans="1:1" x14ac:dyDescent="0.35">
      <c r="A3487"/>
    </row>
    <row r="3488" spans="1:1" x14ac:dyDescent="0.35">
      <c r="A3488"/>
    </row>
    <row r="3489" spans="1:1" x14ac:dyDescent="0.35">
      <c r="A3489"/>
    </row>
    <row r="3490" spans="1:1" x14ac:dyDescent="0.35">
      <c r="A3490"/>
    </row>
    <row r="3491" spans="1:1" x14ac:dyDescent="0.35">
      <c r="A3491"/>
    </row>
    <row r="3492" spans="1:1" x14ac:dyDescent="0.35">
      <c r="A3492"/>
    </row>
    <row r="3493" spans="1:1" x14ac:dyDescent="0.35">
      <c r="A3493"/>
    </row>
    <row r="3494" spans="1:1" x14ac:dyDescent="0.35">
      <c r="A3494"/>
    </row>
    <row r="3495" spans="1:1" x14ac:dyDescent="0.35">
      <c r="A3495"/>
    </row>
    <row r="3496" spans="1:1" x14ac:dyDescent="0.35">
      <c r="A3496"/>
    </row>
    <row r="3497" spans="1:1" x14ac:dyDescent="0.35">
      <c r="A3497"/>
    </row>
    <row r="3498" spans="1:1" x14ac:dyDescent="0.35">
      <c r="A3498"/>
    </row>
    <row r="3499" spans="1:1" x14ac:dyDescent="0.35">
      <c r="A3499"/>
    </row>
    <row r="3500" spans="1:1" x14ac:dyDescent="0.35">
      <c r="A3500"/>
    </row>
    <row r="3501" spans="1:1" x14ac:dyDescent="0.35">
      <c r="A3501"/>
    </row>
    <row r="3502" spans="1:1" x14ac:dyDescent="0.35">
      <c r="A3502"/>
    </row>
    <row r="3503" spans="1:1" x14ac:dyDescent="0.35">
      <c r="A3503"/>
    </row>
    <row r="3504" spans="1:1" x14ac:dyDescent="0.35">
      <c r="A3504"/>
    </row>
    <row r="3505" spans="1:1" x14ac:dyDescent="0.35">
      <c r="A3505"/>
    </row>
    <row r="3506" spans="1:1" x14ac:dyDescent="0.35">
      <c r="A3506"/>
    </row>
    <row r="3507" spans="1:1" x14ac:dyDescent="0.35">
      <c r="A3507"/>
    </row>
    <row r="3508" spans="1:1" x14ac:dyDescent="0.35">
      <c r="A3508"/>
    </row>
    <row r="3509" spans="1:1" x14ac:dyDescent="0.35">
      <c r="A3509"/>
    </row>
    <row r="3510" spans="1:1" x14ac:dyDescent="0.35">
      <c r="A3510"/>
    </row>
    <row r="3511" spans="1:1" x14ac:dyDescent="0.35">
      <c r="A3511"/>
    </row>
    <row r="3512" spans="1:1" x14ac:dyDescent="0.35">
      <c r="A3512"/>
    </row>
    <row r="3513" spans="1:1" x14ac:dyDescent="0.35">
      <c r="A3513"/>
    </row>
    <row r="3514" spans="1:1" x14ac:dyDescent="0.35">
      <c r="A3514"/>
    </row>
    <row r="3515" spans="1:1" x14ac:dyDescent="0.35">
      <c r="A3515"/>
    </row>
    <row r="3516" spans="1:1" x14ac:dyDescent="0.35">
      <c r="A3516"/>
    </row>
    <row r="3517" spans="1:1" x14ac:dyDescent="0.35">
      <c r="A3517"/>
    </row>
    <row r="3518" spans="1:1" x14ac:dyDescent="0.35">
      <c r="A3518"/>
    </row>
    <row r="3519" spans="1:1" x14ac:dyDescent="0.35">
      <c r="A3519"/>
    </row>
    <row r="3520" spans="1:1" x14ac:dyDescent="0.35">
      <c r="A3520"/>
    </row>
    <row r="3521" spans="1:1" x14ac:dyDescent="0.35">
      <c r="A3521"/>
    </row>
    <row r="3522" spans="1:1" x14ac:dyDescent="0.35">
      <c r="A3522"/>
    </row>
    <row r="3523" spans="1:1" x14ac:dyDescent="0.35">
      <c r="A3523"/>
    </row>
    <row r="3524" spans="1:1" x14ac:dyDescent="0.35">
      <c r="A3524"/>
    </row>
    <row r="3525" spans="1:1" x14ac:dyDescent="0.35">
      <c r="A3525"/>
    </row>
    <row r="3526" spans="1:1" x14ac:dyDescent="0.35">
      <c r="A3526"/>
    </row>
    <row r="3527" spans="1:1" x14ac:dyDescent="0.35">
      <c r="A3527"/>
    </row>
    <row r="3528" spans="1:1" x14ac:dyDescent="0.35">
      <c r="A3528"/>
    </row>
    <row r="3529" spans="1:1" x14ac:dyDescent="0.35">
      <c r="A3529"/>
    </row>
    <row r="3530" spans="1:1" x14ac:dyDescent="0.35">
      <c r="A3530"/>
    </row>
    <row r="3531" spans="1:1" x14ac:dyDescent="0.35">
      <c r="A3531"/>
    </row>
    <row r="3532" spans="1:1" x14ac:dyDescent="0.35">
      <c r="A3532"/>
    </row>
    <row r="3533" spans="1:1" x14ac:dyDescent="0.35">
      <c r="A3533"/>
    </row>
    <row r="3534" spans="1:1" x14ac:dyDescent="0.35">
      <c r="A3534"/>
    </row>
    <row r="3535" spans="1:1" x14ac:dyDescent="0.35">
      <c r="A3535"/>
    </row>
    <row r="3536" spans="1:1" x14ac:dyDescent="0.35">
      <c r="A3536"/>
    </row>
    <row r="3537" spans="1:1" x14ac:dyDescent="0.35">
      <c r="A3537"/>
    </row>
    <row r="3538" spans="1:1" x14ac:dyDescent="0.35">
      <c r="A3538"/>
    </row>
    <row r="3539" spans="1:1" x14ac:dyDescent="0.35">
      <c r="A3539"/>
    </row>
    <row r="3540" spans="1:1" x14ac:dyDescent="0.35">
      <c r="A3540"/>
    </row>
    <row r="3541" spans="1:1" x14ac:dyDescent="0.35">
      <c r="A3541"/>
    </row>
    <row r="3542" spans="1:1" x14ac:dyDescent="0.35">
      <c r="A3542"/>
    </row>
    <row r="3543" spans="1:1" x14ac:dyDescent="0.35">
      <c r="A3543"/>
    </row>
    <row r="3544" spans="1:1" x14ac:dyDescent="0.35">
      <c r="A3544"/>
    </row>
    <row r="3545" spans="1:1" x14ac:dyDescent="0.35">
      <c r="A3545"/>
    </row>
    <row r="3546" spans="1:1" x14ac:dyDescent="0.35">
      <c r="A3546"/>
    </row>
    <row r="3547" spans="1:1" x14ac:dyDescent="0.35">
      <c r="A3547"/>
    </row>
    <row r="3548" spans="1:1" x14ac:dyDescent="0.35">
      <c r="A3548"/>
    </row>
    <row r="3549" spans="1:1" x14ac:dyDescent="0.35">
      <c r="A3549"/>
    </row>
    <row r="3550" spans="1:1" x14ac:dyDescent="0.35">
      <c r="A3550"/>
    </row>
    <row r="3551" spans="1:1" x14ac:dyDescent="0.35">
      <c r="A3551"/>
    </row>
    <row r="3552" spans="1:1" x14ac:dyDescent="0.35">
      <c r="A3552"/>
    </row>
    <row r="3553" spans="1:1" x14ac:dyDescent="0.35">
      <c r="A3553"/>
    </row>
    <row r="3554" spans="1:1" x14ac:dyDescent="0.35">
      <c r="A3554"/>
    </row>
    <row r="3555" spans="1:1" x14ac:dyDescent="0.35">
      <c r="A3555"/>
    </row>
    <row r="3556" spans="1:1" x14ac:dyDescent="0.35">
      <c r="A3556"/>
    </row>
    <row r="3557" spans="1:1" x14ac:dyDescent="0.35">
      <c r="A3557"/>
    </row>
    <row r="3558" spans="1:1" x14ac:dyDescent="0.35">
      <c r="A3558"/>
    </row>
    <row r="3559" spans="1:1" x14ac:dyDescent="0.35">
      <c r="A3559"/>
    </row>
    <row r="3560" spans="1:1" x14ac:dyDescent="0.35">
      <c r="A3560"/>
    </row>
    <row r="3561" spans="1:1" x14ac:dyDescent="0.35">
      <c r="A3561"/>
    </row>
    <row r="3562" spans="1:1" x14ac:dyDescent="0.35">
      <c r="A3562"/>
    </row>
    <row r="3563" spans="1:1" x14ac:dyDescent="0.35">
      <c r="A3563"/>
    </row>
    <row r="3564" spans="1:1" x14ac:dyDescent="0.35">
      <c r="A3564"/>
    </row>
    <row r="3565" spans="1:1" x14ac:dyDescent="0.35">
      <c r="A3565"/>
    </row>
    <row r="3566" spans="1:1" x14ac:dyDescent="0.35">
      <c r="A3566"/>
    </row>
    <row r="3567" spans="1:1" x14ac:dyDescent="0.35">
      <c r="A3567"/>
    </row>
    <row r="3568" spans="1:1" x14ac:dyDescent="0.35">
      <c r="A3568"/>
    </row>
    <row r="3569" spans="1:1" x14ac:dyDescent="0.35">
      <c r="A3569"/>
    </row>
    <row r="3570" spans="1:1" x14ac:dyDescent="0.35">
      <c r="A3570"/>
    </row>
    <row r="3571" spans="1:1" x14ac:dyDescent="0.35">
      <c r="A3571"/>
    </row>
    <row r="3572" spans="1:1" x14ac:dyDescent="0.35">
      <c r="A3572"/>
    </row>
    <row r="3573" spans="1:1" x14ac:dyDescent="0.35">
      <c r="A3573"/>
    </row>
    <row r="3574" spans="1:1" x14ac:dyDescent="0.35">
      <c r="A3574"/>
    </row>
    <row r="3575" spans="1:1" x14ac:dyDescent="0.35">
      <c r="A3575"/>
    </row>
    <row r="3576" spans="1:1" x14ac:dyDescent="0.35">
      <c r="A3576"/>
    </row>
    <row r="3577" spans="1:1" x14ac:dyDescent="0.35">
      <c r="A3577"/>
    </row>
    <row r="3578" spans="1:1" x14ac:dyDescent="0.35">
      <c r="A3578"/>
    </row>
    <row r="3579" spans="1:1" x14ac:dyDescent="0.35">
      <c r="A3579"/>
    </row>
    <row r="3580" spans="1:1" x14ac:dyDescent="0.35">
      <c r="A3580"/>
    </row>
    <row r="3581" spans="1:1" x14ac:dyDescent="0.35">
      <c r="A3581"/>
    </row>
    <row r="3582" spans="1:1" x14ac:dyDescent="0.35">
      <c r="A3582"/>
    </row>
    <row r="3583" spans="1:1" x14ac:dyDescent="0.35">
      <c r="A3583"/>
    </row>
    <row r="3584" spans="1:1" x14ac:dyDescent="0.35">
      <c r="A3584"/>
    </row>
    <row r="3585" spans="1:1" x14ac:dyDescent="0.35">
      <c r="A3585"/>
    </row>
    <row r="3586" spans="1:1" x14ac:dyDescent="0.35">
      <c r="A3586"/>
    </row>
    <row r="3587" spans="1:1" x14ac:dyDescent="0.35">
      <c r="A3587"/>
    </row>
    <row r="3588" spans="1:1" x14ac:dyDescent="0.35">
      <c r="A3588"/>
    </row>
    <row r="3589" spans="1:1" x14ac:dyDescent="0.35">
      <c r="A3589"/>
    </row>
    <row r="3590" spans="1:1" x14ac:dyDescent="0.35">
      <c r="A3590"/>
    </row>
    <row r="3591" spans="1:1" x14ac:dyDescent="0.35">
      <c r="A3591"/>
    </row>
    <row r="3592" spans="1:1" x14ac:dyDescent="0.35">
      <c r="A3592"/>
    </row>
    <row r="3593" spans="1:1" x14ac:dyDescent="0.35">
      <c r="A3593"/>
    </row>
    <row r="3594" spans="1:1" x14ac:dyDescent="0.35">
      <c r="A3594"/>
    </row>
    <row r="3595" spans="1:1" x14ac:dyDescent="0.35">
      <c r="A3595"/>
    </row>
    <row r="3596" spans="1:1" x14ac:dyDescent="0.35">
      <c r="A3596"/>
    </row>
    <row r="3597" spans="1:1" x14ac:dyDescent="0.35">
      <c r="A3597"/>
    </row>
    <row r="3598" spans="1:1" x14ac:dyDescent="0.35">
      <c r="A3598"/>
    </row>
    <row r="3599" spans="1:1" x14ac:dyDescent="0.35">
      <c r="A3599"/>
    </row>
    <row r="3600" spans="1:1" x14ac:dyDescent="0.35">
      <c r="A3600"/>
    </row>
    <row r="3601" spans="1:1" x14ac:dyDescent="0.35">
      <c r="A3601"/>
    </row>
    <row r="3602" spans="1:1" x14ac:dyDescent="0.35">
      <c r="A3602"/>
    </row>
    <row r="3603" spans="1:1" x14ac:dyDescent="0.35">
      <c r="A3603"/>
    </row>
    <row r="3604" spans="1:1" x14ac:dyDescent="0.35">
      <c r="A3604"/>
    </row>
    <row r="3605" spans="1:1" x14ac:dyDescent="0.35">
      <c r="A3605"/>
    </row>
    <row r="3606" spans="1:1" x14ac:dyDescent="0.35">
      <c r="A3606"/>
    </row>
    <row r="3607" spans="1:1" x14ac:dyDescent="0.35">
      <c r="A3607"/>
    </row>
    <row r="3608" spans="1:1" x14ac:dyDescent="0.35">
      <c r="A3608"/>
    </row>
    <row r="3609" spans="1:1" x14ac:dyDescent="0.35">
      <c r="A3609"/>
    </row>
    <row r="3610" spans="1:1" x14ac:dyDescent="0.35">
      <c r="A3610"/>
    </row>
    <row r="3611" spans="1:1" x14ac:dyDescent="0.35">
      <c r="A3611"/>
    </row>
    <row r="3612" spans="1:1" x14ac:dyDescent="0.35">
      <c r="A3612"/>
    </row>
    <row r="3613" spans="1:1" x14ac:dyDescent="0.35">
      <c r="A3613"/>
    </row>
    <row r="3614" spans="1:1" x14ac:dyDescent="0.35">
      <c r="A3614"/>
    </row>
    <row r="3615" spans="1:1" x14ac:dyDescent="0.35">
      <c r="A3615"/>
    </row>
    <row r="3616" spans="1:1" x14ac:dyDescent="0.35">
      <c r="A3616"/>
    </row>
    <row r="3617" spans="1:1" x14ac:dyDescent="0.35">
      <c r="A3617"/>
    </row>
    <row r="3618" spans="1:1" x14ac:dyDescent="0.35">
      <c r="A3618"/>
    </row>
    <row r="3619" spans="1:1" x14ac:dyDescent="0.35">
      <c r="A3619"/>
    </row>
    <row r="3620" spans="1:1" x14ac:dyDescent="0.35">
      <c r="A3620"/>
    </row>
    <row r="3621" spans="1:1" x14ac:dyDescent="0.35">
      <c r="A3621"/>
    </row>
    <row r="3622" spans="1:1" x14ac:dyDescent="0.35">
      <c r="A3622"/>
    </row>
    <row r="3623" spans="1:1" x14ac:dyDescent="0.35">
      <c r="A3623"/>
    </row>
    <row r="3624" spans="1:1" x14ac:dyDescent="0.35">
      <c r="A3624"/>
    </row>
    <row r="3625" spans="1:1" x14ac:dyDescent="0.35">
      <c r="A3625"/>
    </row>
    <row r="3626" spans="1:1" x14ac:dyDescent="0.35">
      <c r="A3626"/>
    </row>
    <row r="3627" spans="1:1" x14ac:dyDescent="0.35">
      <c r="A3627"/>
    </row>
    <row r="3628" spans="1:1" x14ac:dyDescent="0.35">
      <c r="A3628"/>
    </row>
    <row r="3629" spans="1:1" x14ac:dyDescent="0.35">
      <c r="A3629"/>
    </row>
    <row r="3630" spans="1:1" x14ac:dyDescent="0.35">
      <c r="A3630"/>
    </row>
    <row r="3631" spans="1:1" x14ac:dyDescent="0.35">
      <c r="A3631"/>
    </row>
    <row r="3632" spans="1:1" x14ac:dyDescent="0.35">
      <c r="A3632"/>
    </row>
    <row r="3633" spans="1:1" x14ac:dyDescent="0.35">
      <c r="A3633"/>
    </row>
    <row r="3634" spans="1:1" x14ac:dyDescent="0.35">
      <c r="A3634"/>
    </row>
    <row r="3635" spans="1:1" x14ac:dyDescent="0.35">
      <c r="A3635"/>
    </row>
    <row r="3636" spans="1:1" x14ac:dyDescent="0.35">
      <c r="A3636"/>
    </row>
    <row r="3637" spans="1:1" x14ac:dyDescent="0.35">
      <c r="A3637"/>
    </row>
    <row r="3638" spans="1:1" x14ac:dyDescent="0.35">
      <c r="A3638"/>
    </row>
    <row r="3639" spans="1:1" x14ac:dyDescent="0.35">
      <c r="A3639"/>
    </row>
    <row r="3640" spans="1:1" x14ac:dyDescent="0.35">
      <c r="A3640"/>
    </row>
    <row r="3641" spans="1:1" x14ac:dyDescent="0.35">
      <c r="A3641"/>
    </row>
    <row r="3642" spans="1:1" x14ac:dyDescent="0.35">
      <c r="A3642"/>
    </row>
    <row r="3643" spans="1:1" x14ac:dyDescent="0.35">
      <c r="A3643"/>
    </row>
    <row r="3644" spans="1:1" x14ac:dyDescent="0.35">
      <c r="A3644"/>
    </row>
    <row r="3645" spans="1:1" x14ac:dyDescent="0.35">
      <c r="A3645"/>
    </row>
    <row r="3646" spans="1:1" x14ac:dyDescent="0.35">
      <c r="A3646"/>
    </row>
    <row r="3647" spans="1:1" x14ac:dyDescent="0.35">
      <c r="A3647"/>
    </row>
    <row r="3648" spans="1:1" x14ac:dyDescent="0.35">
      <c r="A3648"/>
    </row>
    <row r="3649" spans="1:1" x14ac:dyDescent="0.35">
      <c r="A3649"/>
    </row>
    <row r="3650" spans="1:1" x14ac:dyDescent="0.35">
      <c r="A3650"/>
    </row>
    <row r="3651" spans="1:1" x14ac:dyDescent="0.35">
      <c r="A3651"/>
    </row>
    <row r="3652" spans="1:1" x14ac:dyDescent="0.35">
      <c r="A3652"/>
    </row>
    <row r="3653" spans="1:1" x14ac:dyDescent="0.35">
      <c r="A3653"/>
    </row>
    <row r="3654" spans="1:1" x14ac:dyDescent="0.35">
      <c r="A3654"/>
    </row>
    <row r="3655" spans="1:1" x14ac:dyDescent="0.35">
      <c r="A3655"/>
    </row>
    <row r="3656" spans="1:1" x14ac:dyDescent="0.35">
      <c r="A3656"/>
    </row>
    <row r="3657" spans="1:1" x14ac:dyDescent="0.35">
      <c r="A3657"/>
    </row>
    <row r="3658" spans="1:1" x14ac:dyDescent="0.35">
      <c r="A3658"/>
    </row>
    <row r="3659" spans="1:1" x14ac:dyDescent="0.35">
      <c r="A3659"/>
    </row>
    <row r="3660" spans="1:1" x14ac:dyDescent="0.35">
      <c r="A3660"/>
    </row>
    <row r="3661" spans="1:1" x14ac:dyDescent="0.35">
      <c r="A3661"/>
    </row>
    <row r="3662" spans="1:1" x14ac:dyDescent="0.35">
      <c r="A3662"/>
    </row>
    <row r="3663" spans="1:1" x14ac:dyDescent="0.35">
      <c r="A3663"/>
    </row>
    <row r="3664" spans="1:1" x14ac:dyDescent="0.35">
      <c r="A3664"/>
    </row>
    <row r="3665" spans="1:1" x14ac:dyDescent="0.35">
      <c r="A3665"/>
    </row>
    <row r="3666" spans="1:1" x14ac:dyDescent="0.35">
      <c r="A3666"/>
    </row>
    <row r="3667" spans="1:1" x14ac:dyDescent="0.35">
      <c r="A3667"/>
    </row>
    <row r="3668" spans="1:1" x14ac:dyDescent="0.35">
      <c r="A3668"/>
    </row>
    <row r="3669" spans="1:1" x14ac:dyDescent="0.35">
      <c r="A3669"/>
    </row>
    <row r="3670" spans="1:1" x14ac:dyDescent="0.35">
      <c r="A3670"/>
    </row>
    <row r="3671" spans="1:1" x14ac:dyDescent="0.35">
      <c r="A3671"/>
    </row>
    <row r="3672" spans="1:1" x14ac:dyDescent="0.35">
      <c r="A3672"/>
    </row>
    <row r="3673" spans="1:1" x14ac:dyDescent="0.35">
      <c r="A3673"/>
    </row>
    <row r="3674" spans="1:1" x14ac:dyDescent="0.35">
      <c r="A3674"/>
    </row>
    <row r="3675" spans="1:1" x14ac:dyDescent="0.35">
      <c r="A3675"/>
    </row>
    <row r="3676" spans="1:1" x14ac:dyDescent="0.35">
      <c r="A3676"/>
    </row>
    <row r="3677" spans="1:1" x14ac:dyDescent="0.35">
      <c r="A3677"/>
    </row>
    <row r="3678" spans="1:1" x14ac:dyDescent="0.35">
      <c r="A3678"/>
    </row>
    <row r="3679" spans="1:1" x14ac:dyDescent="0.35">
      <c r="A3679"/>
    </row>
    <row r="3680" spans="1:1" x14ac:dyDescent="0.35">
      <c r="A3680"/>
    </row>
    <row r="3681" spans="1:1" x14ac:dyDescent="0.35">
      <c r="A3681"/>
    </row>
    <row r="3682" spans="1:1" x14ac:dyDescent="0.35">
      <c r="A3682"/>
    </row>
    <row r="3683" spans="1:1" x14ac:dyDescent="0.35">
      <c r="A3683"/>
    </row>
    <row r="3684" spans="1:1" x14ac:dyDescent="0.35">
      <c r="A3684"/>
    </row>
    <row r="3685" spans="1:1" x14ac:dyDescent="0.35">
      <c r="A3685"/>
    </row>
    <row r="3686" spans="1:1" x14ac:dyDescent="0.35">
      <c r="A3686"/>
    </row>
    <row r="3687" spans="1:1" x14ac:dyDescent="0.35">
      <c r="A3687"/>
    </row>
    <row r="3688" spans="1:1" x14ac:dyDescent="0.35">
      <c r="A3688"/>
    </row>
    <row r="3689" spans="1:1" x14ac:dyDescent="0.35">
      <c r="A3689"/>
    </row>
    <row r="3690" spans="1:1" x14ac:dyDescent="0.35">
      <c r="A3690"/>
    </row>
    <row r="3691" spans="1:1" x14ac:dyDescent="0.35">
      <c r="A3691"/>
    </row>
    <row r="3692" spans="1:1" x14ac:dyDescent="0.35">
      <c r="A3692"/>
    </row>
    <row r="3693" spans="1:1" x14ac:dyDescent="0.35">
      <c r="A3693"/>
    </row>
    <row r="3694" spans="1:1" x14ac:dyDescent="0.35">
      <c r="A3694"/>
    </row>
    <row r="3695" spans="1:1" x14ac:dyDescent="0.35">
      <c r="A3695"/>
    </row>
    <row r="3696" spans="1:1" x14ac:dyDescent="0.35">
      <c r="A3696"/>
    </row>
    <row r="3697" spans="1:1" x14ac:dyDescent="0.35">
      <c r="A3697"/>
    </row>
    <row r="3698" spans="1:1" x14ac:dyDescent="0.35">
      <c r="A3698"/>
    </row>
    <row r="3699" spans="1:1" x14ac:dyDescent="0.35">
      <c r="A3699"/>
    </row>
    <row r="3700" spans="1:1" x14ac:dyDescent="0.35">
      <c r="A3700"/>
    </row>
    <row r="3701" spans="1:1" x14ac:dyDescent="0.35">
      <c r="A3701"/>
    </row>
    <row r="3702" spans="1:1" x14ac:dyDescent="0.35">
      <c r="A3702"/>
    </row>
    <row r="3703" spans="1:1" x14ac:dyDescent="0.35">
      <c r="A3703"/>
    </row>
    <row r="3704" spans="1:1" x14ac:dyDescent="0.35">
      <c r="A3704"/>
    </row>
    <row r="3705" spans="1:1" x14ac:dyDescent="0.35">
      <c r="A3705"/>
    </row>
    <row r="3706" spans="1:1" x14ac:dyDescent="0.35">
      <c r="A3706"/>
    </row>
    <row r="3707" spans="1:1" x14ac:dyDescent="0.35">
      <c r="A3707"/>
    </row>
    <row r="3708" spans="1:1" x14ac:dyDescent="0.35">
      <c r="A3708"/>
    </row>
    <row r="3709" spans="1:1" x14ac:dyDescent="0.35">
      <c r="A3709"/>
    </row>
    <row r="3710" spans="1:1" x14ac:dyDescent="0.35">
      <c r="A3710"/>
    </row>
    <row r="3711" spans="1:1" x14ac:dyDescent="0.35">
      <c r="A3711"/>
    </row>
    <row r="3712" spans="1:1" x14ac:dyDescent="0.35">
      <c r="A3712"/>
    </row>
    <row r="3713" spans="1:1" x14ac:dyDescent="0.35">
      <c r="A3713"/>
    </row>
    <row r="3714" spans="1:1" x14ac:dyDescent="0.35">
      <c r="A3714"/>
    </row>
    <row r="3715" spans="1:1" x14ac:dyDescent="0.35">
      <c r="A3715"/>
    </row>
    <row r="3716" spans="1:1" x14ac:dyDescent="0.35">
      <c r="A3716"/>
    </row>
    <row r="3717" spans="1:1" x14ac:dyDescent="0.35">
      <c r="A3717"/>
    </row>
    <row r="3718" spans="1:1" x14ac:dyDescent="0.35">
      <c r="A3718"/>
    </row>
    <row r="3719" spans="1:1" x14ac:dyDescent="0.35">
      <c r="A3719"/>
    </row>
    <row r="3720" spans="1:1" x14ac:dyDescent="0.35">
      <c r="A3720"/>
    </row>
    <row r="3721" spans="1:1" x14ac:dyDescent="0.35">
      <c r="A3721"/>
    </row>
    <row r="3722" spans="1:1" x14ac:dyDescent="0.35">
      <c r="A3722"/>
    </row>
    <row r="3723" spans="1:1" x14ac:dyDescent="0.35">
      <c r="A3723"/>
    </row>
    <row r="3724" spans="1:1" x14ac:dyDescent="0.35">
      <c r="A3724"/>
    </row>
    <row r="3725" spans="1:1" x14ac:dyDescent="0.35">
      <c r="A3725"/>
    </row>
    <row r="3726" spans="1:1" x14ac:dyDescent="0.35">
      <c r="A3726"/>
    </row>
    <row r="3727" spans="1:1" x14ac:dyDescent="0.35">
      <c r="A3727"/>
    </row>
    <row r="3728" spans="1:1" x14ac:dyDescent="0.35">
      <c r="A3728"/>
    </row>
    <row r="3729" spans="1:1" x14ac:dyDescent="0.35">
      <c r="A3729"/>
    </row>
    <row r="3730" spans="1:1" x14ac:dyDescent="0.35">
      <c r="A3730"/>
    </row>
    <row r="3731" spans="1:1" x14ac:dyDescent="0.35">
      <c r="A3731"/>
    </row>
    <row r="3732" spans="1:1" x14ac:dyDescent="0.35">
      <c r="A3732"/>
    </row>
    <row r="3733" spans="1:1" x14ac:dyDescent="0.35">
      <c r="A3733"/>
    </row>
    <row r="3734" spans="1:1" x14ac:dyDescent="0.35">
      <c r="A3734"/>
    </row>
    <row r="3735" spans="1:1" x14ac:dyDescent="0.35">
      <c r="A3735"/>
    </row>
    <row r="3736" spans="1:1" x14ac:dyDescent="0.35">
      <c r="A3736"/>
    </row>
    <row r="3737" spans="1:1" x14ac:dyDescent="0.35">
      <c r="A3737"/>
    </row>
    <row r="3738" spans="1:1" x14ac:dyDescent="0.35">
      <c r="A3738"/>
    </row>
    <row r="3739" spans="1:1" x14ac:dyDescent="0.35">
      <c r="A3739"/>
    </row>
    <row r="3740" spans="1:1" x14ac:dyDescent="0.35">
      <c r="A3740"/>
    </row>
    <row r="3741" spans="1:1" x14ac:dyDescent="0.35">
      <c r="A3741"/>
    </row>
    <row r="3742" spans="1:1" x14ac:dyDescent="0.35">
      <c r="A3742"/>
    </row>
    <row r="3743" spans="1:1" x14ac:dyDescent="0.35">
      <c r="A3743"/>
    </row>
    <row r="3744" spans="1:1" x14ac:dyDescent="0.35">
      <c r="A3744"/>
    </row>
    <row r="3745" spans="1:1" x14ac:dyDescent="0.35">
      <c r="A3745"/>
    </row>
    <row r="3746" spans="1:1" x14ac:dyDescent="0.35">
      <c r="A3746"/>
    </row>
    <row r="3747" spans="1:1" x14ac:dyDescent="0.35">
      <c r="A3747"/>
    </row>
    <row r="3748" spans="1:1" x14ac:dyDescent="0.35">
      <c r="A3748"/>
    </row>
    <row r="3749" spans="1:1" x14ac:dyDescent="0.35">
      <c r="A3749"/>
    </row>
    <row r="3750" spans="1:1" x14ac:dyDescent="0.35">
      <c r="A3750"/>
    </row>
    <row r="3751" spans="1:1" x14ac:dyDescent="0.35">
      <c r="A3751"/>
    </row>
    <row r="3752" spans="1:1" x14ac:dyDescent="0.35">
      <c r="A3752"/>
    </row>
    <row r="3753" spans="1:1" x14ac:dyDescent="0.35">
      <c r="A3753"/>
    </row>
    <row r="3754" spans="1:1" x14ac:dyDescent="0.35">
      <c r="A3754"/>
    </row>
    <row r="3755" spans="1:1" x14ac:dyDescent="0.35">
      <c r="A3755"/>
    </row>
    <row r="3756" spans="1:1" x14ac:dyDescent="0.35">
      <c r="A3756"/>
    </row>
    <row r="3757" spans="1:1" x14ac:dyDescent="0.35">
      <c r="A3757"/>
    </row>
    <row r="3758" spans="1:1" x14ac:dyDescent="0.35">
      <c r="A3758"/>
    </row>
    <row r="3759" spans="1:1" x14ac:dyDescent="0.35">
      <c r="A3759"/>
    </row>
    <row r="3760" spans="1:1" x14ac:dyDescent="0.35">
      <c r="A3760"/>
    </row>
    <row r="3761" spans="1:1" x14ac:dyDescent="0.35">
      <c r="A3761"/>
    </row>
    <row r="3762" spans="1:1" x14ac:dyDescent="0.35">
      <c r="A3762"/>
    </row>
    <row r="3763" spans="1:1" x14ac:dyDescent="0.35">
      <c r="A3763"/>
    </row>
    <row r="3764" spans="1:1" x14ac:dyDescent="0.35">
      <c r="A3764"/>
    </row>
    <row r="3765" spans="1:1" x14ac:dyDescent="0.35">
      <c r="A3765"/>
    </row>
    <row r="3766" spans="1:1" x14ac:dyDescent="0.35">
      <c r="A3766"/>
    </row>
    <row r="3767" spans="1:1" x14ac:dyDescent="0.35">
      <c r="A3767"/>
    </row>
    <row r="3768" spans="1:1" x14ac:dyDescent="0.35">
      <c r="A3768"/>
    </row>
    <row r="3769" spans="1:1" x14ac:dyDescent="0.35">
      <c r="A3769"/>
    </row>
    <row r="3770" spans="1:1" x14ac:dyDescent="0.35">
      <c r="A3770"/>
    </row>
    <row r="3771" spans="1:1" x14ac:dyDescent="0.35">
      <c r="A3771"/>
    </row>
    <row r="3772" spans="1:1" x14ac:dyDescent="0.35">
      <c r="A3772"/>
    </row>
    <row r="3773" spans="1:1" x14ac:dyDescent="0.35">
      <c r="A3773"/>
    </row>
    <row r="3774" spans="1:1" x14ac:dyDescent="0.35">
      <c r="A3774"/>
    </row>
    <row r="3775" spans="1:1" x14ac:dyDescent="0.35">
      <c r="A3775"/>
    </row>
    <row r="3776" spans="1:1" x14ac:dyDescent="0.35">
      <c r="A3776"/>
    </row>
    <row r="3777" spans="1:1" x14ac:dyDescent="0.35">
      <c r="A3777"/>
    </row>
    <row r="3778" spans="1:1" x14ac:dyDescent="0.35">
      <c r="A3778"/>
    </row>
    <row r="3779" spans="1:1" x14ac:dyDescent="0.35">
      <c r="A3779"/>
    </row>
    <row r="3780" spans="1:1" x14ac:dyDescent="0.35">
      <c r="A3780"/>
    </row>
    <row r="3781" spans="1:1" x14ac:dyDescent="0.35">
      <c r="A3781"/>
    </row>
    <row r="3782" spans="1:1" x14ac:dyDescent="0.35">
      <c r="A3782"/>
    </row>
    <row r="3783" spans="1:1" x14ac:dyDescent="0.35">
      <c r="A3783"/>
    </row>
    <row r="3784" spans="1:1" x14ac:dyDescent="0.35">
      <c r="A3784"/>
    </row>
    <row r="3785" spans="1:1" x14ac:dyDescent="0.35">
      <c r="A3785"/>
    </row>
    <row r="3786" spans="1:1" x14ac:dyDescent="0.35">
      <c r="A3786"/>
    </row>
    <row r="3787" spans="1:1" x14ac:dyDescent="0.35">
      <c r="A3787"/>
    </row>
    <row r="3788" spans="1:1" x14ac:dyDescent="0.35">
      <c r="A3788"/>
    </row>
    <row r="3789" spans="1:1" x14ac:dyDescent="0.35">
      <c r="A3789"/>
    </row>
    <row r="3790" spans="1:1" x14ac:dyDescent="0.35">
      <c r="A3790"/>
    </row>
    <row r="3791" spans="1:1" x14ac:dyDescent="0.35">
      <c r="A3791"/>
    </row>
    <row r="3792" spans="1:1" x14ac:dyDescent="0.35">
      <c r="A3792"/>
    </row>
    <row r="3793" spans="1:1" x14ac:dyDescent="0.35">
      <c r="A3793"/>
    </row>
    <row r="3794" spans="1:1" x14ac:dyDescent="0.35">
      <c r="A3794"/>
    </row>
    <row r="3795" spans="1:1" x14ac:dyDescent="0.35">
      <c r="A3795"/>
    </row>
    <row r="3796" spans="1:1" x14ac:dyDescent="0.35">
      <c r="A3796"/>
    </row>
    <row r="3797" spans="1:1" x14ac:dyDescent="0.35">
      <c r="A3797"/>
    </row>
    <row r="3798" spans="1:1" x14ac:dyDescent="0.35">
      <c r="A3798"/>
    </row>
    <row r="3799" spans="1:1" x14ac:dyDescent="0.35">
      <c r="A3799"/>
    </row>
    <row r="3800" spans="1:1" x14ac:dyDescent="0.35">
      <c r="A3800"/>
    </row>
    <row r="3801" spans="1:1" x14ac:dyDescent="0.35">
      <c r="A3801"/>
    </row>
    <row r="3802" spans="1:1" x14ac:dyDescent="0.35">
      <c r="A3802"/>
    </row>
    <row r="3803" spans="1:1" x14ac:dyDescent="0.35">
      <c r="A3803"/>
    </row>
    <row r="3804" spans="1:1" x14ac:dyDescent="0.35">
      <c r="A3804"/>
    </row>
    <row r="3805" spans="1:1" x14ac:dyDescent="0.35">
      <c r="A3805"/>
    </row>
    <row r="3806" spans="1:1" x14ac:dyDescent="0.35">
      <c r="A3806"/>
    </row>
    <row r="3807" spans="1:1" x14ac:dyDescent="0.35">
      <c r="A3807"/>
    </row>
    <row r="3808" spans="1:1" x14ac:dyDescent="0.35">
      <c r="A3808"/>
    </row>
    <row r="3809" spans="1:1" x14ac:dyDescent="0.35">
      <c r="A3809"/>
    </row>
    <row r="3810" spans="1:1" x14ac:dyDescent="0.35">
      <c r="A3810"/>
    </row>
    <row r="3811" spans="1:1" x14ac:dyDescent="0.35">
      <c r="A3811"/>
    </row>
    <row r="3812" spans="1:1" x14ac:dyDescent="0.35">
      <c r="A3812"/>
    </row>
    <row r="3813" spans="1:1" x14ac:dyDescent="0.35">
      <c r="A3813"/>
    </row>
    <row r="3814" spans="1:1" x14ac:dyDescent="0.35">
      <c r="A3814"/>
    </row>
    <row r="3815" spans="1:1" x14ac:dyDescent="0.35">
      <c r="A3815"/>
    </row>
    <row r="3816" spans="1:1" x14ac:dyDescent="0.35">
      <c r="A3816"/>
    </row>
    <row r="3817" spans="1:1" x14ac:dyDescent="0.35">
      <c r="A3817"/>
    </row>
    <row r="3818" spans="1:1" x14ac:dyDescent="0.35">
      <c r="A3818"/>
    </row>
    <row r="3819" spans="1:1" x14ac:dyDescent="0.35">
      <c r="A3819"/>
    </row>
    <row r="3820" spans="1:1" x14ac:dyDescent="0.35">
      <c r="A3820"/>
    </row>
    <row r="3821" spans="1:1" x14ac:dyDescent="0.35">
      <c r="A3821"/>
    </row>
    <row r="3822" spans="1:1" x14ac:dyDescent="0.35">
      <c r="A3822"/>
    </row>
    <row r="3823" spans="1:1" x14ac:dyDescent="0.35">
      <c r="A3823"/>
    </row>
    <row r="3824" spans="1:1" x14ac:dyDescent="0.35">
      <c r="A3824"/>
    </row>
    <row r="3825" spans="1:1" x14ac:dyDescent="0.35">
      <c r="A3825"/>
    </row>
    <row r="3826" spans="1:1" x14ac:dyDescent="0.35">
      <c r="A3826"/>
    </row>
    <row r="3827" spans="1:1" x14ac:dyDescent="0.35">
      <c r="A3827"/>
    </row>
    <row r="3828" spans="1:1" x14ac:dyDescent="0.35">
      <c r="A3828"/>
    </row>
    <row r="3829" spans="1:1" x14ac:dyDescent="0.35">
      <c r="A3829"/>
    </row>
    <row r="3830" spans="1:1" x14ac:dyDescent="0.35">
      <c r="A3830"/>
    </row>
    <row r="3831" spans="1:1" x14ac:dyDescent="0.35">
      <c r="A3831"/>
    </row>
    <row r="3832" spans="1:1" x14ac:dyDescent="0.35">
      <c r="A3832"/>
    </row>
    <row r="3833" spans="1:1" x14ac:dyDescent="0.35">
      <c r="A3833"/>
    </row>
    <row r="3834" spans="1:1" x14ac:dyDescent="0.35">
      <c r="A3834"/>
    </row>
    <row r="3835" spans="1:1" x14ac:dyDescent="0.35">
      <c r="A3835"/>
    </row>
    <row r="3836" spans="1:1" x14ac:dyDescent="0.35">
      <c r="A3836"/>
    </row>
    <row r="3837" spans="1:1" x14ac:dyDescent="0.35">
      <c r="A3837"/>
    </row>
    <row r="3838" spans="1:1" x14ac:dyDescent="0.35">
      <c r="A3838"/>
    </row>
    <row r="3839" spans="1:1" x14ac:dyDescent="0.35">
      <c r="A3839"/>
    </row>
    <row r="3840" spans="1:1" x14ac:dyDescent="0.35">
      <c r="A3840"/>
    </row>
    <row r="3841" spans="1:1" x14ac:dyDescent="0.35">
      <c r="A3841"/>
    </row>
    <row r="3842" spans="1:1" x14ac:dyDescent="0.35">
      <c r="A3842"/>
    </row>
    <row r="3843" spans="1:1" x14ac:dyDescent="0.35">
      <c r="A3843"/>
    </row>
    <row r="3844" spans="1:1" x14ac:dyDescent="0.35">
      <c r="A3844"/>
    </row>
    <row r="3845" spans="1:1" x14ac:dyDescent="0.35">
      <c r="A3845"/>
    </row>
    <row r="3846" spans="1:1" x14ac:dyDescent="0.35">
      <c r="A3846"/>
    </row>
    <row r="3847" spans="1:1" x14ac:dyDescent="0.35">
      <c r="A3847"/>
    </row>
    <row r="3848" spans="1:1" x14ac:dyDescent="0.35">
      <c r="A3848"/>
    </row>
    <row r="3849" spans="1:1" x14ac:dyDescent="0.35">
      <c r="A3849"/>
    </row>
    <row r="3850" spans="1:1" x14ac:dyDescent="0.35">
      <c r="A3850"/>
    </row>
    <row r="3851" spans="1:1" x14ac:dyDescent="0.35">
      <c r="A3851"/>
    </row>
    <row r="3852" spans="1:1" x14ac:dyDescent="0.35">
      <c r="A3852"/>
    </row>
    <row r="3853" spans="1:1" x14ac:dyDescent="0.35">
      <c r="A3853"/>
    </row>
    <row r="3854" spans="1:1" x14ac:dyDescent="0.35">
      <c r="A3854"/>
    </row>
    <row r="3855" spans="1:1" x14ac:dyDescent="0.35">
      <c r="A3855"/>
    </row>
    <row r="3856" spans="1:1" x14ac:dyDescent="0.35">
      <c r="A3856"/>
    </row>
    <row r="3857" spans="1:1" x14ac:dyDescent="0.35">
      <c r="A3857"/>
    </row>
    <row r="3858" spans="1:1" x14ac:dyDescent="0.35">
      <c r="A3858"/>
    </row>
    <row r="3859" spans="1:1" x14ac:dyDescent="0.35">
      <c r="A3859"/>
    </row>
    <row r="3860" spans="1:1" x14ac:dyDescent="0.35">
      <c r="A3860"/>
    </row>
    <row r="3861" spans="1:1" x14ac:dyDescent="0.35">
      <c r="A3861"/>
    </row>
    <row r="3862" spans="1:1" x14ac:dyDescent="0.35">
      <c r="A3862"/>
    </row>
    <row r="3863" spans="1:1" x14ac:dyDescent="0.35">
      <c r="A3863"/>
    </row>
    <row r="3864" spans="1:1" x14ac:dyDescent="0.35">
      <c r="A3864"/>
    </row>
    <row r="3865" spans="1:1" x14ac:dyDescent="0.35">
      <c r="A3865"/>
    </row>
    <row r="3866" spans="1:1" x14ac:dyDescent="0.35">
      <c r="A3866"/>
    </row>
    <row r="3867" spans="1:1" x14ac:dyDescent="0.35">
      <c r="A3867"/>
    </row>
    <row r="3868" spans="1:1" x14ac:dyDescent="0.35">
      <c r="A3868"/>
    </row>
    <row r="3869" spans="1:1" x14ac:dyDescent="0.35">
      <c r="A3869"/>
    </row>
    <row r="3870" spans="1:1" x14ac:dyDescent="0.35">
      <c r="A3870"/>
    </row>
    <row r="3871" spans="1:1" x14ac:dyDescent="0.35">
      <c r="A3871"/>
    </row>
    <row r="3872" spans="1:1" x14ac:dyDescent="0.35">
      <c r="A3872"/>
    </row>
    <row r="3873" spans="1:1" x14ac:dyDescent="0.35">
      <c r="A3873"/>
    </row>
    <row r="3874" spans="1:1" x14ac:dyDescent="0.35">
      <c r="A3874"/>
    </row>
    <row r="3875" spans="1:1" x14ac:dyDescent="0.35">
      <c r="A3875"/>
    </row>
    <row r="3876" spans="1:1" x14ac:dyDescent="0.35">
      <c r="A3876"/>
    </row>
    <row r="3877" spans="1:1" x14ac:dyDescent="0.35">
      <c r="A3877"/>
    </row>
    <row r="3878" spans="1:1" x14ac:dyDescent="0.35">
      <c r="A3878"/>
    </row>
    <row r="3879" spans="1:1" x14ac:dyDescent="0.35">
      <c r="A3879"/>
    </row>
    <row r="3880" spans="1:1" x14ac:dyDescent="0.35">
      <c r="A3880"/>
    </row>
    <row r="3881" spans="1:1" x14ac:dyDescent="0.35">
      <c r="A3881"/>
    </row>
    <row r="3882" spans="1:1" x14ac:dyDescent="0.35">
      <c r="A3882"/>
    </row>
    <row r="3883" spans="1:1" x14ac:dyDescent="0.35">
      <c r="A3883"/>
    </row>
    <row r="3884" spans="1:1" x14ac:dyDescent="0.35">
      <c r="A3884"/>
    </row>
    <row r="3885" spans="1:1" x14ac:dyDescent="0.35">
      <c r="A3885"/>
    </row>
    <row r="3886" spans="1:1" x14ac:dyDescent="0.35">
      <c r="A3886"/>
    </row>
    <row r="3887" spans="1:1" x14ac:dyDescent="0.35">
      <c r="A3887"/>
    </row>
    <row r="3888" spans="1:1" x14ac:dyDescent="0.35">
      <c r="A3888"/>
    </row>
    <row r="3889" spans="1:1" x14ac:dyDescent="0.35">
      <c r="A3889"/>
    </row>
    <row r="3890" spans="1:1" x14ac:dyDescent="0.35">
      <c r="A3890"/>
    </row>
    <row r="3891" spans="1:1" x14ac:dyDescent="0.35">
      <c r="A3891"/>
    </row>
    <row r="3892" spans="1:1" x14ac:dyDescent="0.35">
      <c r="A3892"/>
    </row>
    <row r="3893" spans="1:1" x14ac:dyDescent="0.35">
      <c r="A3893"/>
    </row>
    <row r="3894" spans="1:1" x14ac:dyDescent="0.35">
      <c r="A3894"/>
    </row>
    <row r="3895" spans="1:1" x14ac:dyDescent="0.35">
      <c r="A3895"/>
    </row>
    <row r="3896" spans="1:1" x14ac:dyDescent="0.35">
      <c r="A3896"/>
    </row>
    <row r="3897" spans="1:1" x14ac:dyDescent="0.35">
      <c r="A3897"/>
    </row>
    <row r="3898" spans="1:1" x14ac:dyDescent="0.35">
      <c r="A3898"/>
    </row>
    <row r="3899" spans="1:1" x14ac:dyDescent="0.35">
      <c r="A3899"/>
    </row>
    <row r="3900" spans="1:1" x14ac:dyDescent="0.35">
      <c r="A3900"/>
    </row>
    <row r="3901" spans="1:1" x14ac:dyDescent="0.35">
      <c r="A3901"/>
    </row>
    <row r="3902" spans="1:1" x14ac:dyDescent="0.35">
      <c r="A3902"/>
    </row>
    <row r="3903" spans="1:1" x14ac:dyDescent="0.35">
      <c r="A3903"/>
    </row>
    <row r="3904" spans="1:1" x14ac:dyDescent="0.35">
      <c r="A3904"/>
    </row>
    <row r="3905" spans="1:1" x14ac:dyDescent="0.35">
      <c r="A3905"/>
    </row>
    <row r="3906" spans="1:1" x14ac:dyDescent="0.35">
      <c r="A3906"/>
    </row>
    <row r="3907" spans="1:1" x14ac:dyDescent="0.35">
      <c r="A3907"/>
    </row>
    <row r="3908" spans="1:1" x14ac:dyDescent="0.35">
      <c r="A3908"/>
    </row>
    <row r="3909" spans="1:1" x14ac:dyDescent="0.35">
      <c r="A3909"/>
    </row>
    <row r="3910" spans="1:1" x14ac:dyDescent="0.35">
      <c r="A3910"/>
    </row>
    <row r="3911" spans="1:1" x14ac:dyDescent="0.35">
      <c r="A3911"/>
    </row>
    <row r="3912" spans="1:1" x14ac:dyDescent="0.35">
      <c r="A3912"/>
    </row>
    <row r="3913" spans="1:1" x14ac:dyDescent="0.35">
      <c r="A3913"/>
    </row>
    <row r="3914" spans="1:1" x14ac:dyDescent="0.35">
      <c r="A3914"/>
    </row>
    <row r="3915" spans="1:1" x14ac:dyDescent="0.35">
      <c r="A3915"/>
    </row>
    <row r="3916" spans="1:1" x14ac:dyDescent="0.35">
      <c r="A3916"/>
    </row>
    <row r="3917" spans="1:1" x14ac:dyDescent="0.35">
      <c r="A3917"/>
    </row>
    <row r="3918" spans="1:1" x14ac:dyDescent="0.35">
      <c r="A3918"/>
    </row>
    <row r="3919" spans="1:1" x14ac:dyDescent="0.35">
      <c r="A3919"/>
    </row>
    <row r="3920" spans="1:1" x14ac:dyDescent="0.35">
      <c r="A3920"/>
    </row>
    <row r="3921" spans="1:1" x14ac:dyDescent="0.35">
      <c r="A3921"/>
    </row>
    <row r="3922" spans="1:1" x14ac:dyDescent="0.35">
      <c r="A3922"/>
    </row>
    <row r="3923" spans="1:1" x14ac:dyDescent="0.35">
      <c r="A3923"/>
    </row>
    <row r="3924" spans="1:1" x14ac:dyDescent="0.35">
      <c r="A3924"/>
    </row>
    <row r="3925" spans="1:1" x14ac:dyDescent="0.35">
      <c r="A3925"/>
    </row>
    <row r="3926" spans="1:1" x14ac:dyDescent="0.35">
      <c r="A3926"/>
    </row>
    <row r="3927" spans="1:1" x14ac:dyDescent="0.35">
      <c r="A3927"/>
    </row>
    <row r="3928" spans="1:1" x14ac:dyDescent="0.35">
      <c r="A3928"/>
    </row>
    <row r="3929" spans="1:1" x14ac:dyDescent="0.35">
      <c r="A3929"/>
    </row>
    <row r="3930" spans="1:1" x14ac:dyDescent="0.35">
      <c r="A3930"/>
    </row>
    <row r="3931" spans="1:1" x14ac:dyDescent="0.35">
      <c r="A3931"/>
    </row>
    <row r="3932" spans="1:1" x14ac:dyDescent="0.35">
      <c r="A3932"/>
    </row>
    <row r="3933" spans="1:1" x14ac:dyDescent="0.35">
      <c r="A3933"/>
    </row>
    <row r="3934" spans="1:1" x14ac:dyDescent="0.35">
      <c r="A3934"/>
    </row>
    <row r="3935" spans="1:1" x14ac:dyDescent="0.35">
      <c r="A3935"/>
    </row>
    <row r="3936" spans="1:1" x14ac:dyDescent="0.35">
      <c r="A3936"/>
    </row>
    <row r="3937" spans="1:1" x14ac:dyDescent="0.35">
      <c r="A3937"/>
    </row>
    <row r="3938" spans="1:1" x14ac:dyDescent="0.35">
      <c r="A3938"/>
    </row>
    <row r="3939" spans="1:1" x14ac:dyDescent="0.35">
      <c r="A3939"/>
    </row>
    <row r="3940" spans="1:1" x14ac:dyDescent="0.35">
      <c r="A3940"/>
    </row>
    <row r="3941" spans="1:1" x14ac:dyDescent="0.35">
      <c r="A3941"/>
    </row>
    <row r="3942" spans="1:1" x14ac:dyDescent="0.35">
      <c r="A3942"/>
    </row>
    <row r="3943" spans="1:1" x14ac:dyDescent="0.35">
      <c r="A3943"/>
    </row>
    <row r="3944" spans="1:1" x14ac:dyDescent="0.35">
      <c r="A3944"/>
    </row>
    <row r="3945" spans="1:1" x14ac:dyDescent="0.35">
      <c r="A3945"/>
    </row>
    <row r="3946" spans="1:1" x14ac:dyDescent="0.35">
      <c r="A3946"/>
    </row>
    <row r="3947" spans="1:1" x14ac:dyDescent="0.35">
      <c r="A3947"/>
    </row>
    <row r="3948" spans="1:1" x14ac:dyDescent="0.35">
      <c r="A3948"/>
    </row>
    <row r="3949" spans="1:1" x14ac:dyDescent="0.35">
      <c r="A3949"/>
    </row>
    <row r="3950" spans="1:1" x14ac:dyDescent="0.35">
      <c r="A3950"/>
    </row>
    <row r="3951" spans="1:1" x14ac:dyDescent="0.35">
      <c r="A3951"/>
    </row>
    <row r="3952" spans="1:1" x14ac:dyDescent="0.35">
      <c r="A3952"/>
    </row>
    <row r="3953" spans="1:1" x14ac:dyDescent="0.35">
      <c r="A3953"/>
    </row>
    <row r="3954" spans="1:1" x14ac:dyDescent="0.35">
      <c r="A3954"/>
    </row>
    <row r="3955" spans="1:1" x14ac:dyDescent="0.35">
      <c r="A3955"/>
    </row>
    <row r="3956" spans="1:1" x14ac:dyDescent="0.35">
      <c r="A3956"/>
    </row>
    <row r="3957" spans="1:1" x14ac:dyDescent="0.35">
      <c r="A3957"/>
    </row>
    <row r="3958" spans="1:1" x14ac:dyDescent="0.35">
      <c r="A3958"/>
    </row>
    <row r="3959" spans="1:1" x14ac:dyDescent="0.35">
      <c r="A3959"/>
    </row>
    <row r="3960" spans="1:1" x14ac:dyDescent="0.35">
      <c r="A3960"/>
    </row>
    <row r="3961" spans="1:1" x14ac:dyDescent="0.35">
      <c r="A3961"/>
    </row>
    <row r="3962" spans="1:1" x14ac:dyDescent="0.35">
      <c r="A3962"/>
    </row>
    <row r="3963" spans="1:1" x14ac:dyDescent="0.35">
      <c r="A3963"/>
    </row>
    <row r="3964" spans="1:1" x14ac:dyDescent="0.35">
      <c r="A3964"/>
    </row>
    <row r="3965" spans="1:1" x14ac:dyDescent="0.35">
      <c r="A3965"/>
    </row>
    <row r="3966" spans="1:1" x14ac:dyDescent="0.35">
      <c r="A3966"/>
    </row>
    <row r="3967" spans="1:1" x14ac:dyDescent="0.35">
      <c r="A3967"/>
    </row>
    <row r="3968" spans="1:1" x14ac:dyDescent="0.35">
      <c r="A3968"/>
    </row>
    <row r="3969" spans="1:1" x14ac:dyDescent="0.35">
      <c r="A3969"/>
    </row>
    <row r="3970" spans="1:1" x14ac:dyDescent="0.35">
      <c r="A3970"/>
    </row>
    <row r="3971" spans="1:1" x14ac:dyDescent="0.35">
      <c r="A3971"/>
    </row>
    <row r="3972" spans="1:1" x14ac:dyDescent="0.35">
      <c r="A3972"/>
    </row>
    <row r="3973" spans="1:1" x14ac:dyDescent="0.35">
      <c r="A3973"/>
    </row>
    <row r="3974" spans="1:1" x14ac:dyDescent="0.35">
      <c r="A3974"/>
    </row>
    <row r="3975" spans="1:1" x14ac:dyDescent="0.35">
      <c r="A3975"/>
    </row>
    <row r="3976" spans="1:1" x14ac:dyDescent="0.35">
      <c r="A3976"/>
    </row>
    <row r="3977" spans="1:1" x14ac:dyDescent="0.35">
      <c r="A3977"/>
    </row>
    <row r="3978" spans="1:1" x14ac:dyDescent="0.35">
      <c r="A3978"/>
    </row>
    <row r="3979" spans="1:1" x14ac:dyDescent="0.35">
      <c r="A3979"/>
    </row>
    <row r="3980" spans="1:1" x14ac:dyDescent="0.35">
      <c r="A3980"/>
    </row>
    <row r="3981" spans="1:1" x14ac:dyDescent="0.35">
      <c r="A3981"/>
    </row>
    <row r="3982" spans="1:1" x14ac:dyDescent="0.35">
      <c r="A3982"/>
    </row>
    <row r="3983" spans="1:1" x14ac:dyDescent="0.35">
      <c r="A3983"/>
    </row>
    <row r="3984" spans="1:1" x14ac:dyDescent="0.35">
      <c r="A3984"/>
    </row>
    <row r="3985" spans="1:1" x14ac:dyDescent="0.35">
      <c r="A3985"/>
    </row>
    <row r="3986" spans="1:1" x14ac:dyDescent="0.35">
      <c r="A3986"/>
    </row>
    <row r="3987" spans="1:1" x14ac:dyDescent="0.35">
      <c r="A3987"/>
    </row>
    <row r="3988" spans="1:1" x14ac:dyDescent="0.35">
      <c r="A3988"/>
    </row>
    <row r="3989" spans="1:1" x14ac:dyDescent="0.35">
      <c r="A3989"/>
    </row>
    <row r="3990" spans="1:1" x14ac:dyDescent="0.35">
      <c r="A3990"/>
    </row>
    <row r="3991" spans="1:1" x14ac:dyDescent="0.35">
      <c r="A3991"/>
    </row>
    <row r="3992" spans="1:1" x14ac:dyDescent="0.35">
      <c r="A3992"/>
    </row>
    <row r="3993" spans="1:1" x14ac:dyDescent="0.35">
      <c r="A3993"/>
    </row>
    <row r="3994" spans="1:1" x14ac:dyDescent="0.35">
      <c r="A3994"/>
    </row>
    <row r="3995" spans="1:1" x14ac:dyDescent="0.35">
      <c r="A3995"/>
    </row>
    <row r="3996" spans="1:1" x14ac:dyDescent="0.35">
      <c r="A3996"/>
    </row>
    <row r="3997" spans="1:1" x14ac:dyDescent="0.35">
      <c r="A3997"/>
    </row>
    <row r="3998" spans="1:1" x14ac:dyDescent="0.35">
      <c r="A3998"/>
    </row>
    <row r="3999" spans="1:1" x14ac:dyDescent="0.35">
      <c r="A3999"/>
    </row>
    <row r="4000" spans="1:1" x14ac:dyDescent="0.35">
      <c r="A4000"/>
    </row>
    <row r="4001" spans="1:1" x14ac:dyDescent="0.35">
      <c r="A4001"/>
    </row>
    <row r="4002" spans="1:1" x14ac:dyDescent="0.35">
      <c r="A4002"/>
    </row>
    <row r="4003" spans="1:1" x14ac:dyDescent="0.35">
      <c r="A4003"/>
    </row>
    <row r="4004" spans="1:1" x14ac:dyDescent="0.35">
      <c r="A4004"/>
    </row>
    <row r="4005" spans="1:1" x14ac:dyDescent="0.35">
      <c r="A4005"/>
    </row>
    <row r="4006" spans="1:1" x14ac:dyDescent="0.35">
      <c r="A4006"/>
    </row>
    <row r="4007" spans="1:1" x14ac:dyDescent="0.35">
      <c r="A4007"/>
    </row>
    <row r="4008" spans="1:1" x14ac:dyDescent="0.35">
      <c r="A4008"/>
    </row>
    <row r="4009" spans="1:1" x14ac:dyDescent="0.35">
      <c r="A4009"/>
    </row>
    <row r="4010" spans="1:1" x14ac:dyDescent="0.35">
      <c r="A4010"/>
    </row>
    <row r="4011" spans="1:1" x14ac:dyDescent="0.35">
      <c r="A4011"/>
    </row>
    <row r="4012" spans="1:1" x14ac:dyDescent="0.35">
      <c r="A4012"/>
    </row>
    <row r="4013" spans="1:1" x14ac:dyDescent="0.35">
      <c r="A4013"/>
    </row>
    <row r="4014" spans="1:1" x14ac:dyDescent="0.35">
      <c r="A4014"/>
    </row>
    <row r="4015" spans="1:1" x14ac:dyDescent="0.35">
      <c r="A4015"/>
    </row>
    <row r="4016" spans="1:1" x14ac:dyDescent="0.35">
      <c r="A4016"/>
    </row>
    <row r="4017" spans="1:1" x14ac:dyDescent="0.35">
      <c r="A4017"/>
    </row>
    <row r="4018" spans="1:1" x14ac:dyDescent="0.35">
      <c r="A4018"/>
    </row>
    <row r="4019" spans="1:1" x14ac:dyDescent="0.35">
      <c r="A4019"/>
    </row>
    <row r="4020" spans="1:1" x14ac:dyDescent="0.35">
      <c r="A4020"/>
    </row>
    <row r="4021" spans="1:1" x14ac:dyDescent="0.35">
      <c r="A4021"/>
    </row>
    <row r="4022" spans="1:1" x14ac:dyDescent="0.35">
      <c r="A4022"/>
    </row>
    <row r="4023" spans="1:1" x14ac:dyDescent="0.35">
      <c r="A4023"/>
    </row>
    <row r="4024" spans="1:1" x14ac:dyDescent="0.35">
      <c r="A4024"/>
    </row>
    <row r="4025" spans="1:1" x14ac:dyDescent="0.35">
      <c r="A4025"/>
    </row>
    <row r="4026" spans="1:1" x14ac:dyDescent="0.35">
      <c r="A4026"/>
    </row>
    <row r="4027" spans="1:1" x14ac:dyDescent="0.35">
      <c r="A4027"/>
    </row>
    <row r="4028" spans="1:1" x14ac:dyDescent="0.35">
      <c r="A4028"/>
    </row>
    <row r="4029" spans="1:1" x14ac:dyDescent="0.35">
      <c r="A4029"/>
    </row>
    <row r="4030" spans="1:1" x14ac:dyDescent="0.35">
      <c r="A4030"/>
    </row>
    <row r="4031" spans="1:1" x14ac:dyDescent="0.35">
      <c r="A4031"/>
    </row>
    <row r="4032" spans="1:1" x14ac:dyDescent="0.35">
      <c r="A4032"/>
    </row>
    <row r="4033" spans="1:1" x14ac:dyDescent="0.35">
      <c r="A4033"/>
    </row>
    <row r="4034" spans="1:1" x14ac:dyDescent="0.35">
      <c r="A4034"/>
    </row>
    <row r="4035" spans="1:1" x14ac:dyDescent="0.35">
      <c r="A4035"/>
    </row>
    <row r="4036" spans="1:1" x14ac:dyDescent="0.35">
      <c r="A4036"/>
    </row>
    <row r="4037" spans="1:1" x14ac:dyDescent="0.35">
      <c r="A4037"/>
    </row>
    <row r="4038" spans="1:1" x14ac:dyDescent="0.35">
      <c r="A4038"/>
    </row>
    <row r="4039" spans="1:1" x14ac:dyDescent="0.35">
      <c r="A4039"/>
    </row>
    <row r="4040" spans="1:1" x14ac:dyDescent="0.35">
      <c r="A4040"/>
    </row>
    <row r="4041" spans="1:1" x14ac:dyDescent="0.35">
      <c r="A4041"/>
    </row>
    <row r="4042" spans="1:1" x14ac:dyDescent="0.35">
      <c r="A4042"/>
    </row>
    <row r="4043" spans="1:1" x14ac:dyDescent="0.35">
      <c r="A4043"/>
    </row>
    <row r="4044" spans="1:1" x14ac:dyDescent="0.35">
      <c r="A4044"/>
    </row>
    <row r="4045" spans="1:1" x14ac:dyDescent="0.35">
      <c r="A4045"/>
    </row>
    <row r="4046" spans="1:1" x14ac:dyDescent="0.35">
      <c r="A4046"/>
    </row>
    <row r="4047" spans="1:1" x14ac:dyDescent="0.35">
      <c r="A4047"/>
    </row>
    <row r="4048" spans="1:1" x14ac:dyDescent="0.35">
      <c r="A4048"/>
    </row>
    <row r="4049" spans="1:1" x14ac:dyDescent="0.35">
      <c r="A4049"/>
    </row>
    <row r="4050" spans="1:1" x14ac:dyDescent="0.35">
      <c r="A4050"/>
    </row>
    <row r="4051" spans="1:1" x14ac:dyDescent="0.35">
      <c r="A4051"/>
    </row>
    <row r="4052" spans="1:1" x14ac:dyDescent="0.35">
      <c r="A4052"/>
    </row>
    <row r="4053" spans="1:1" x14ac:dyDescent="0.35">
      <c r="A4053"/>
    </row>
    <row r="4054" spans="1:1" x14ac:dyDescent="0.35">
      <c r="A4054"/>
    </row>
    <row r="4055" spans="1:1" x14ac:dyDescent="0.35">
      <c r="A4055"/>
    </row>
    <row r="4056" spans="1:1" x14ac:dyDescent="0.35">
      <c r="A4056"/>
    </row>
    <row r="4057" spans="1:1" x14ac:dyDescent="0.35">
      <c r="A4057"/>
    </row>
    <row r="4058" spans="1:1" x14ac:dyDescent="0.35">
      <c r="A4058"/>
    </row>
    <row r="4059" spans="1:1" x14ac:dyDescent="0.35">
      <c r="A4059"/>
    </row>
    <row r="4060" spans="1:1" x14ac:dyDescent="0.35">
      <c r="A4060"/>
    </row>
    <row r="4061" spans="1:1" x14ac:dyDescent="0.35">
      <c r="A4061"/>
    </row>
    <row r="4062" spans="1:1" x14ac:dyDescent="0.35">
      <c r="A4062"/>
    </row>
    <row r="4063" spans="1:1" x14ac:dyDescent="0.35">
      <c r="A4063"/>
    </row>
    <row r="4064" spans="1:1" x14ac:dyDescent="0.35">
      <c r="A4064"/>
    </row>
    <row r="4065" spans="1:1" x14ac:dyDescent="0.35">
      <c r="A4065"/>
    </row>
    <row r="4066" spans="1:1" x14ac:dyDescent="0.35">
      <c r="A4066"/>
    </row>
    <row r="4067" spans="1:1" x14ac:dyDescent="0.35">
      <c r="A4067"/>
    </row>
    <row r="4068" spans="1:1" x14ac:dyDescent="0.35">
      <c r="A4068"/>
    </row>
    <row r="4069" spans="1:1" x14ac:dyDescent="0.35">
      <c r="A4069"/>
    </row>
    <row r="4070" spans="1:1" x14ac:dyDescent="0.35">
      <c r="A4070"/>
    </row>
    <row r="4071" spans="1:1" x14ac:dyDescent="0.35">
      <c r="A4071"/>
    </row>
    <row r="4072" spans="1:1" x14ac:dyDescent="0.35">
      <c r="A4072"/>
    </row>
    <row r="4073" spans="1:1" x14ac:dyDescent="0.35">
      <c r="A4073"/>
    </row>
    <row r="4074" spans="1:1" x14ac:dyDescent="0.35">
      <c r="A4074"/>
    </row>
    <row r="4075" spans="1:1" x14ac:dyDescent="0.35">
      <c r="A4075"/>
    </row>
    <row r="4076" spans="1:1" x14ac:dyDescent="0.35">
      <c r="A4076"/>
    </row>
    <row r="4077" spans="1:1" x14ac:dyDescent="0.35">
      <c r="A4077"/>
    </row>
    <row r="4078" spans="1:1" x14ac:dyDescent="0.35">
      <c r="A4078"/>
    </row>
    <row r="4079" spans="1:1" x14ac:dyDescent="0.35">
      <c r="A4079"/>
    </row>
    <row r="4080" spans="1:1" x14ac:dyDescent="0.35">
      <c r="A4080"/>
    </row>
    <row r="4081" spans="1:1" x14ac:dyDescent="0.35">
      <c r="A4081"/>
    </row>
    <row r="4082" spans="1:1" x14ac:dyDescent="0.35">
      <c r="A4082"/>
    </row>
    <row r="4083" spans="1:1" x14ac:dyDescent="0.35">
      <c r="A4083"/>
    </row>
    <row r="4084" spans="1:1" x14ac:dyDescent="0.35">
      <c r="A4084"/>
    </row>
    <row r="4085" spans="1:1" x14ac:dyDescent="0.35">
      <c r="A4085"/>
    </row>
    <row r="4086" spans="1:1" x14ac:dyDescent="0.35">
      <c r="A4086"/>
    </row>
    <row r="4087" spans="1:1" x14ac:dyDescent="0.35">
      <c r="A4087"/>
    </row>
    <row r="4088" spans="1:1" x14ac:dyDescent="0.35">
      <c r="A4088"/>
    </row>
    <row r="4089" spans="1:1" x14ac:dyDescent="0.35">
      <c r="A4089"/>
    </row>
    <row r="4090" spans="1:1" x14ac:dyDescent="0.35">
      <c r="A4090"/>
    </row>
    <row r="4091" spans="1:1" x14ac:dyDescent="0.35">
      <c r="A4091"/>
    </row>
    <row r="4092" spans="1:1" x14ac:dyDescent="0.35">
      <c r="A4092"/>
    </row>
    <row r="4093" spans="1:1" x14ac:dyDescent="0.35">
      <c r="A4093"/>
    </row>
    <row r="4094" spans="1:1" x14ac:dyDescent="0.35">
      <c r="A4094"/>
    </row>
    <row r="4095" spans="1:1" x14ac:dyDescent="0.35">
      <c r="A4095"/>
    </row>
    <row r="4096" spans="1:1" x14ac:dyDescent="0.35">
      <c r="A4096"/>
    </row>
    <row r="4097" spans="1:1" x14ac:dyDescent="0.35">
      <c r="A4097"/>
    </row>
    <row r="4098" spans="1:1" x14ac:dyDescent="0.35">
      <c r="A4098"/>
    </row>
    <row r="4099" spans="1:1" x14ac:dyDescent="0.35">
      <c r="A4099"/>
    </row>
    <row r="4100" spans="1:1" x14ac:dyDescent="0.35">
      <c r="A4100"/>
    </row>
    <row r="4101" spans="1:1" x14ac:dyDescent="0.35">
      <c r="A4101"/>
    </row>
    <row r="4102" spans="1:1" x14ac:dyDescent="0.35">
      <c r="A4102"/>
    </row>
    <row r="4103" spans="1:1" x14ac:dyDescent="0.35">
      <c r="A4103"/>
    </row>
    <row r="4104" spans="1:1" x14ac:dyDescent="0.35">
      <c r="A4104"/>
    </row>
    <row r="4105" spans="1:1" x14ac:dyDescent="0.35">
      <c r="A4105"/>
    </row>
    <row r="4106" spans="1:1" x14ac:dyDescent="0.35">
      <c r="A4106"/>
    </row>
    <row r="4107" spans="1:1" x14ac:dyDescent="0.35">
      <c r="A4107"/>
    </row>
    <row r="4108" spans="1:1" x14ac:dyDescent="0.35">
      <c r="A4108"/>
    </row>
    <row r="4109" spans="1:1" x14ac:dyDescent="0.35">
      <c r="A4109"/>
    </row>
    <row r="4110" spans="1:1" x14ac:dyDescent="0.35">
      <c r="A4110"/>
    </row>
    <row r="4111" spans="1:1" x14ac:dyDescent="0.35">
      <c r="A4111"/>
    </row>
    <row r="4112" spans="1:1" x14ac:dyDescent="0.35">
      <c r="A4112"/>
    </row>
    <row r="4113" spans="1:1" x14ac:dyDescent="0.35">
      <c r="A4113"/>
    </row>
    <row r="4114" spans="1:1" x14ac:dyDescent="0.35">
      <c r="A4114"/>
    </row>
    <row r="4115" spans="1:1" x14ac:dyDescent="0.35">
      <c r="A4115"/>
    </row>
    <row r="4116" spans="1:1" x14ac:dyDescent="0.35">
      <c r="A4116"/>
    </row>
    <row r="4117" spans="1:1" x14ac:dyDescent="0.35">
      <c r="A4117"/>
    </row>
    <row r="4118" spans="1:1" x14ac:dyDescent="0.35">
      <c r="A4118"/>
    </row>
    <row r="4119" spans="1:1" x14ac:dyDescent="0.35">
      <c r="A4119"/>
    </row>
    <row r="4120" spans="1:1" x14ac:dyDescent="0.35">
      <c r="A4120"/>
    </row>
    <row r="4121" spans="1:1" x14ac:dyDescent="0.35">
      <c r="A4121"/>
    </row>
    <row r="4122" spans="1:1" x14ac:dyDescent="0.35">
      <c r="A4122"/>
    </row>
    <row r="4123" spans="1:1" x14ac:dyDescent="0.35">
      <c r="A4123"/>
    </row>
    <row r="4124" spans="1:1" x14ac:dyDescent="0.35">
      <c r="A4124"/>
    </row>
    <row r="4125" spans="1:1" x14ac:dyDescent="0.35">
      <c r="A4125"/>
    </row>
    <row r="4126" spans="1:1" x14ac:dyDescent="0.35">
      <c r="A4126"/>
    </row>
    <row r="4127" spans="1:1" x14ac:dyDescent="0.35">
      <c r="A4127"/>
    </row>
    <row r="4128" spans="1:1" x14ac:dyDescent="0.35">
      <c r="A4128"/>
    </row>
    <row r="4129" spans="1:1" x14ac:dyDescent="0.35">
      <c r="A4129"/>
    </row>
    <row r="4130" spans="1:1" x14ac:dyDescent="0.35">
      <c r="A4130"/>
    </row>
    <row r="4131" spans="1:1" x14ac:dyDescent="0.35">
      <c r="A4131"/>
    </row>
    <row r="4132" spans="1:1" x14ac:dyDescent="0.35">
      <c r="A4132"/>
    </row>
    <row r="4133" spans="1:1" x14ac:dyDescent="0.35">
      <c r="A4133"/>
    </row>
    <row r="4134" spans="1:1" x14ac:dyDescent="0.35">
      <c r="A4134"/>
    </row>
    <row r="4135" spans="1:1" x14ac:dyDescent="0.35">
      <c r="A4135"/>
    </row>
    <row r="4136" spans="1:1" x14ac:dyDescent="0.35">
      <c r="A4136"/>
    </row>
    <row r="4137" spans="1:1" x14ac:dyDescent="0.35">
      <c r="A4137"/>
    </row>
    <row r="4138" spans="1:1" x14ac:dyDescent="0.35">
      <c r="A4138"/>
    </row>
    <row r="4139" spans="1:1" x14ac:dyDescent="0.35">
      <c r="A4139"/>
    </row>
    <row r="4140" spans="1:1" x14ac:dyDescent="0.35">
      <c r="A4140"/>
    </row>
    <row r="4141" spans="1:1" x14ac:dyDescent="0.35">
      <c r="A4141"/>
    </row>
    <row r="4142" spans="1:1" x14ac:dyDescent="0.35">
      <c r="A4142"/>
    </row>
    <row r="4143" spans="1:1" x14ac:dyDescent="0.35">
      <c r="A4143"/>
    </row>
    <row r="4144" spans="1:1" x14ac:dyDescent="0.35">
      <c r="A4144"/>
    </row>
    <row r="4145" spans="1:1" x14ac:dyDescent="0.35">
      <c r="A4145"/>
    </row>
    <row r="4146" spans="1:1" x14ac:dyDescent="0.35">
      <c r="A4146"/>
    </row>
    <row r="4147" spans="1:1" x14ac:dyDescent="0.35">
      <c r="A4147"/>
    </row>
    <row r="4148" spans="1:1" x14ac:dyDescent="0.35">
      <c r="A4148"/>
    </row>
    <row r="4149" spans="1:1" x14ac:dyDescent="0.35">
      <c r="A4149"/>
    </row>
    <row r="4150" spans="1:1" x14ac:dyDescent="0.35">
      <c r="A4150"/>
    </row>
    <row r="4151" spans="1:1" x14ac:dyDescent="0.35">
      <c r="A4151"/>
    </row>
    <row r="4152" spans="1:1" x14ac:dyDescent="0.35">
      <c r="A4152"/>
    </row>
    <row r="4153" spans="1:1" x14ac:dyDescent="0.35">
      <c r="A4153"/>
    </row>
    <row r="4154" spans="1:1" x14ac:dyDescent="0.35">
      <c r="A4154"/>
    </row>
    <row r="4155" spans="1:1" x14ac:dyDescent="0.35">
      <c r="A4155"/>
    </row>
    <row r="4156" spans="1:1" x14ac:dyDescent="0.35">
      <c r="A4156"/>
    </row>
    <row r="4157" spans="1:1" x14ac:dyDescent="0.35">
      <c r="A4157"/>
    </row>
    <row r="4158" spans="1:1" x14ac:dyDescent="0.35">
      <c r="A4158"/>
    </row>
    <row r="4159" spans="1:1" x14ac:dyDescent="0.35">
      <c r="A4159"/>
    </row>
    <row r="4160" spans="1:1" x14ac:dyDescent="0.35">
      <c r="A4160"/>
    </row>
    <row r="4161" spans="1:1" x14ac:dyDescent="0.35">
      <c r="A4161"/>
    </row>
    <row r="4162" spans="1:1" x14ac:dyDescent="0.35">
      <c r="A4162"/>
    </row>
    <row r="4163" spans="1:1" x14ac:dyDescent="0.35">
      <c r="A4163"/>
    </row>
    <row r="4164" spans="1:1" x14ac:dyDescent="0.35">
      <c r="A4164"/>
    </row>
    <row r="4165" spans="1:1" x14ac:dyDescent="0.35">
      <c r="A4165"/>
    </row>
    <row r="4166" spans="1:1" x14ac:dyDescent="0.35">
      <c r="A4166"/>
    </row>
    <row r="4167" spans="1:1" x14ac:dyDescent="0.35">
      <c r="A4167"/>
    </row>
    <row r="4168" spans="1:1" x14ac:dyDescent="0.35">
      <c r="A4168"/>
    </row>
    <row r="4169" spans="1:1" x14ac:dyDescent="0.35">
      <c r="A4169"/>
    </row>
    <row r="4170" spans="1:1" x14ac:dyDescent="0.35">
      <c r="A4170"/>
    </row>
    <row r="4171" spans="1:1" x14ac:dyDescent="0.35">
      <c r="A4171"/>
    </row>
    <row r="4172" spans="1:1" x14ac:dyDescent="0.35">
      <c r="A4172"/>
    </row>
    <row r="4173" spans="1:1" x14ac:dyDescent="0.35">
      <c r="A4173"/>
    </row>
    <row r="4174" spans="1:1" x14ac:dyDescent="0.35">
      <c r="A4174"/>
    </row>
    <row r="4175" spans="1:1" x14ac:dyDescent="0.35">
      <c r="A4175"/>
    </row>
    <row r="4176" spans="1:1" x14ac:dyDescent="0.35">
      <c r="A4176"/>
    </row>
    <row r="4177" spans="1:1" x14ac:dyDescent="0.35">
      <c r="A4177"/>
    </row>
    <row r="4178" spans="1:1" x14ac:dyDescent="0.35">
      <c r="A4178"/>
    </row>
    <row r="4179" spans="1:1" x14ac:dyDescent="0.35">
      <c r="A4179"/>
    </row>
    <row r="4180" spans="1:1" x14ac:dyDescent="0.35">
      <c r="A4180"/>
    </row>
    <row r="4181" spans="1:1" x14ac:dyDescent="0.35">
      <c r="A4181"/>
    </row>
    <row r="4182" spans="1:1" x14ac:dyDescent="0.35">
      <c r="A4182"/>
    </row>
    <row r="4183" spans="1:1" x14ac:dyDescent="0.35">
      <c r="A4183"/>
    </row>
    <row r="4184" spans="1:1" x14ac:dyDescent="0.35">
      <c r="A4184"/>
    </row>
    <row r="4185" spans="1:1" x14ac:dyDescent="0.35">
      <c r="A4185"/>
    </row>
    <row r="4186" spans="1:1" x14ac:dyDescent="0.35">
      <c r="A4186"/>
    </row>
    <row r="4187" spans="1:1" x14ac:dyDescent="0.35">
      <c r="A4187"/>
    </row>
    <row r="4188" spans="1:1" x14ac:dyDescent="0.35">
      <c r="A4188"/>
    </row>
    <row r="4189" spans="1:1" x14ac:dyDescent="0.35">
      <c r="A4189"/>
    </row>
    <row r="4190" spans="1:1" x14ac:dyDescent="0.35">
      <c r="A4190"/>
    </row>
    <row r="4191" spans="1:1" x14ac:dyDescent="0.35">
      <c r="A4191"/>
    </row>
    <row r="4192" spans="1:1" x14ac:dyDescent="0.35">
      <c r="A4192"/>
    </row>
    <row r="4193" spans="1:1" x14ac:dyDescent="0.35">
      <c r="A4193"/>
    </row>
    <row r="4194" spans="1:1" x14ac:dyDescent="0.35">
      <c r="A4194"/>
    </row>
    <row r="4195" spans="1:1" x14ac:dyDescent="0.35">
      <c r="A4195"/>
    </row>
    <row r="4196" spans="1:1" x14ac:dyDescent="0.35">
      <c r="A4196"/>
    </row>
    <row r="4197" spans="1:1" x14ac:dyDescent="0.35">
      <c r="A4197"/>
    </row>
    <row r="4198" spans="1:1" x14ac:dyDescent="0.35">
      <c r="A4198"/>
    </row>
    <row r="4199" spans="1:1" x14ac:dyDescent="0.35">
      <c r="A4199"/>
    </row>
    <row r="4200" spans="1:1" x14ac:dyDescent="0.35">
      <c r="A4200"/>
    </row>
    <row r="4201" spans="1:1" x14ac:dyDescent="0.35">
      <c r="A4201"/>
    </row>
    <row r="4202" spans="1:1" x14ac:dyDescent="0.35">
      <c r="A4202"/>
    </row>
    <row r="4203" spans="1:1" x14ac:dyDescent="0.35">
      <c r="A4203"/>
    </row>
    <row r="4204" spans="1:1" x14ac:dyDescent="0.35">
      <c r="A4204"/>
    </row>
    <row r="4205" spans="1:1" x14ac:dyDescent="0.35">
      <c r="A4205"/>
    </row>
    <row r="4206" spans="1:1" x14ac:dyDescent="0.35">
      <c r="A4206"/>
    </row>
    <row r="4207" spans="1:1" x14ac:dyDescent="0.35">
      <c r="A4207"/>
    </row>
    <row r="4208" spans="1:1" x14ac:dyDescent="0.35">
      <c r="A4208"/>
    </row>
    <row r="4209" spans="1:1" x14ac:dyDescent="0.35">
      <c r="A4209"/>
    </row>
    <row r="4210" spans="1:1" x14ac:dyDescent="0.35">
      <c r="A4210"/>
    </row>
    <row r="4211" spans="1:1" x14ac:dyDescent="0.35">
      <c r="A4211"/>
    </row>
    <row r="4212" spans="1:1" x14ac:dyDescent="0.35">
      <c r="A4212"/>
    </row>
    <row r="4213" spans="1:1" x14ac:dyDescent="0.35">
      <c r="A4213"/>
    </row>
    <row r="4214" spans="1:1" x14ac:dyDescent="0.35">
      <c r="A4214"/>
    </row>
    <row r="4215" spans="1:1" x14ac:dyDescent="0.35">
      <c r="A4215"/>
    </row>
    <row r="4216" spans="1:1" x14ac:dyDescent="0.35">
      <c r="A4216"/>
    </row>
    <row r="4217" spans="1:1" x14ac:dyDescent="0.35">
      <c r="A4217"/>
    </row>
    <row r="4218" spans="1:1" x14ac:dyDescent="0.35">
      <c r="A4218"/>
    </row>
    <row r="4219" spans="1:1" x14ac:dyDescent="0.35">
      <c r="A4219"/>
    </row>
    <row r="4220" spans="1:1" x14ac:dyDescent="0.35">
      <c r="A4220"/>
    </row>
    <row r="4221" spans="1:1" x14ac:dyDescent="0.35">
      <c r="A4221"/>
    </row>
    <row r="4222" spans="1:1" x14ac:dyDescent="0.35">
      <c r="A4222"/>
    </row>
    <row r="4223" spans="1:1" x14ac:dyDescent="0.35">
      <c r="A4223"/>
    </row>
    <row r="4224" spans="1:1" x14ac:dyDescent="0.35">
      <c r="A4224"/>
    </row>
    <row r="4225" spans="1:1" x14ac:dyDescent="0.35">
      <c r="A4225"/>
    </row>
    <row r="4226" spans="1:1" x14ac:dyDescent="0.35">
      <c r="A4226"/>
    </row>
    <row r="4227" spans="1:1" x14ac:dyDescent="0.35">
      <c r="A4227"/>
    </row>
    <row r="4228" spans="1:1" x14ac:dyDescent="0.35">
      <c r="A4228"/>
    </row>
    <row r="4229" spans="1:1" x14ac:dyDescent="0.35">
      <c r="A4229"/>
    </row>
    <row r="4230" spans="1:1" x14ac:dyDescent="0.35">
      <c r="A4230"/>
    </row>
    <row r="4231" spans="1:1" x14ac:dyDescent="0.35">
      <c r="A4231"/>
    </row>
    <row r="4232" spans="1:1" x14ac:dyDescent="0.35">
      <c r="A4232"/>
    </row>
    <row r="4233" spans="1:1" x14ac:dyDescent="0.35">
      <c r="A4233"/>
    </row>
    <row r="4234" spans="1:1" x14ac:dyDescent="0.35">
      <c r="A4234"/>
    </row>
    <row r="4235" spans="1:1" x14ac:dyDescent="0.35">
      <c r="A4235"/>
    </row>
    <row r="4236" spans="1:1" x14ac:dyDescent="0.35">
      <c r="A4236"/>
    </row>
    <row r="4237" spans="1:1" x14ac:dyDescent="0.35">
      <c r="A4237"/>
    </row>
    <row r="4238" spans="1:1" x14ac:dyDescent="0.35">
      <c r="A4238"/>
    </row>
    <row r="4239" spans="1:1" x14ac:dyDescent="0.35">
      <c r="A4239"/>
    </row>
    <row r="4240" spans="1:1" x14ac:dyDescent="0.35">
      <c r="A4240"/>
    </row>
    <row r="4241" spans="1:1" x14ac:dyDescent="0.35">
      <c r="A4241"/>
    </row>
    <row r="4242" spans="1:1" x14ac:dyDescent="0.35">
      <c r="A4242"/>
    </row>
    <row r="4243" spans="1:1" x14ac:dyDescent="0.35">
      <c r="A4243"/>
    </row>
    <row r="4244" spans="1:1" x14ac:dyDescent="0.35">
      <c r="A4244"/>
    </row>
    <row r="4245" spans="1:1" x14ac:dyDescent="0.35">
      <c r="A4245"/>
    </row>
    <row r="4246" spans="1:1" x14ac:dyDescent="0.35">
      <c r="A4246"/>
    </row>
    <row r="4247" spans="1:1" x14ac:dyDescent="0.35">
      <c r="A4247"/>
    </row>
    <row r="4248" spans="1:1" x14ac:dyDescent="0.35">
      <c r="A4248"/>
    </row>
    <row r="4249" spans="1:1" x14ac:dyDescent="0.35">
      <c r="A4249"/>
    </row>
    <row r="4250" spans="1:1" x14ac:dyDescent="0.35">
      <c r="A4250"/>
    </row>
    <row r="4251" spans="1:1" x14ac:dyDescent="0.35">
      <c r="A4251"/>
    </row>
    <row r="4252" spans="1:1" x14ac:dyDescent="0.35">
      <c r="A4252"/>
    </row>
    <row r="4253" spans="1:1" x14ac:dyDescent="0.35">
      <c r="A4253"/>
    </row>
    <row r="4254" spans="1:1" x14ac:dyDescent="0.35">
      <c r="A4254"/>
    </row>
    <row r="4255" spans="1:1" x14ac:dyDescent="0.35">
      <c r="A4255"/>
    </row>
    <row r="4256" spans="1:1" x14ac:dyDescent="0.35">
      <c r="A4256"/>
    </row>
    <row r="4257" spans="1:1" x14ac:dyDescent="0.35">
      <c r="A4257"/>
    </row>
    <row r="4258" spans="1:1" x14ac:dyDescent="0.35">
      <c r="A4258"/>
    </row>
    <row r="4259" spans="1:1" x14ac:dyDescent="0.35">
      <c r="A4259"/>
    </row>
    <row r="4260" spans="1:1" x14ac:dyDescent="0.35">
      <c r="A4260"/>
    </row>
    <row r="4261" spans="1:1" x14ac:dyDescent="0.35">
      <c r="A4261"/>
    </row>
    <row r="4262" spans="1:1" x14ac:dyDescent="0.35">
      <c r="A4262"/>
    </row>
    <row r="4263" spans="1:1" x14ac:dyDescent="0.35">
      <c r="A4263"/>
    </row>
    <row r="4264" spans="1:1" x14ac:dyDescent="0.35">
      <c r="A4264"/>
    </row>
    <row r="4265" spans="1:1" x14ac:dyDescent="0.35">
      <c r="A4265"/>
    </row>
    <row r="4266" spans="1:1" x14ac:dyDescent="0.35">
      <c r="A4266"/>
    </row>
    <row r="4267" spans="1:1" x14ac:dyDescent="0.35">
      <c r="A4267"/>
    </row>
    <row r="4268" spans="1:1" x14ac:dyDescent="0.35">
      <c r="A4268"/>
    </row>
    <row r="4269" spans="1:1" x14ac:dyDescent="0.35">
      <c r="A4269"/>
    </row>
    <row r="4270" spans="1:1" x14ac:dyDescent="0.35">
      <c r="A4270"/>
    </row>
    <row r="4271" spans="1:1" x14ac:dyDescent="0.35">
      <c r="A4271"/>
    </row>
    <row r="4272" spans="1:1" x14ac:dyDescent="0.35">
      <c r="A4272"/>
    </row>
    <row r="4273" spans="1:1" x14ac:dyDescent="0.35">
      <c r="A4273"/>
    </row>
    <row r="4274" spans="1:1" x14ac:dyDescent="0.35">
      <c r="A4274"/>
    </row>
    <row r="4275" spans="1:1" x14ac:dyDescent="0.35">
      <c r="A4275"/>
    </row>
    <row r="4276" spans="1:1" x14ac:dyDescent="0.35">
      <c r="A4276"/>
    </row>
    <row r="4277" spans="1:1" x14ac:dyDescent="0.35">
      <c r="A4277"/>
    </row>
    <row r="4278" spans="1:1" x14ac:dyDescent="0.35">
      <c r="A4278"/>
    </row>
    <row r="4279" spans="1:1" x14ac:dyDescent="0.35">
      <c r="A4279"/>
    </row>
    <row r="4280" spans="1:1" x14ac:dyDescent="0.35">
      <c r="A4280"/>
    </row>
    <row r="4281" spans="1:1" x14ac:dyDescent="0.35">
      <c r="A4281"/>
    </row>
    <row r="4282" spans="1:1" x14ac:dyDescent="0.35">
      <c r="A4282"/>
    </row>
    <row r="4283" spans="1:1" x14ac:dyDescent="0.35">
      <c r="A4283"/>
    </row>
    <row r="4284" spans="1:1" x14ac:dyDescent="0.35">
      <c r="A4284"/>
    </row>
    <row r="4285" spans="1:1" x14ac:dyDescent="0.35">
      <c r="A4285"/>
    </row>
    <row r="4286" spans="1:1" x14ac:dyDescent="0.35">
      <c r="A4286"/>
    </row>
    <row r="4287" spans="1:1" x14ac:dyDescent="0.35">
      <c r="A4287"/>
    </row>
    <row r="4288" spans="1:1" x14ac:dyDescent="0.35">
      <c r="A4288"/>
    </row>
    <row r="4289" spans="1:1" x14ac:dyDescent="0.35">
      <c r="A4289"/>
    </row>
    <row r="4290" spans="1:1" x14ac:dyDescent="0.35">
      <c r="A4290"/>
    </row>
    <row r="4291" spans="1:1" x14ac:dyDescent="0.35">
      <c r="A4291"/>
    </row>
    <row r="4292" spans="1:1" x14ac:dyDescent="0.35">
      <c r="A4292"/>
    </row>
    <row r="4293" spans="1:1" x14ac:dyDescent="0.35">
      <c r="A4293"/>
    </row>
    <row r="4294" spans="1:1" x14ac:dyDescent="0.35">
      <c r="A4294"/>
    </row>
    <row r="4295" spans="1:1" x14ac:dyDescent="0.35">
      <c r="A4295"/>
    </row>
    <row r="4296" spans="1:1" x14ac:dyDescent="0.35">
      <c r="A4296"/>
    </row>
    <row r="4297" spans="1:1" x14ac:dyDescent="0.35">
      <c r="A4297"/>
    </row>
    <row r="4298" spans="1:1" x14ac:dyDescent="0.35">
      <c r="A4298"/>
    </row>
    <row r="4299" spans="1:1" x14ac:dyDescent="0.35">
      <c r="A4299"/>
    </row>
    <row r="4300" spans="1:1" x14ac:dyDescent="0.35">
      <c r="A4300"/>
    </row>
    <row r="4301" spans="1:1" x14ac:dyDescent="0.35">
      <c r="A4301"/>
    </row>
    <row r="4302" spans="1:1" x14ac:dyDescent="0.35">
      <c r="A4302"/>
    </row>
    <row r="4303" spans="1:1" x14ac:dyDescent="0.35">
      <c r="A4303"/>
    </row>
    <row r="4304" spans="1:1" x14ac:dyDescent="0.35">
      <c r="A4304"/>
    </row>
    <row r="4305" spans="1:1" x14ac:dyDescent="0.35">
      <c r="A4305"/>
    </row>
    <row r="4306" spans="1:1" x14ac:dyDescent="0.35">
      <c r="A4306"/>
    </row>
    <row r="4307" spans="1:1" x14ac:dyDescent="0.35">
      <c r="A4307"/>
    </row>
    <row r="4308" spans="1:1" x14ac:dyDescent="0.35">
      <c r="A4308"/>
    </row>
    <row r="4309" spans="1:1" x14ac:dyDescent="0.35">
      <c r="A4309"/>
    </row>
    <row r="4310" spans="1:1" x14ac:dyDescent="0.35">
      <c r="A4310"/>
    </row>
    <row r="4311" spans="1:1" x14ac:dyDescent="0.35">
      <c r="A4311"/>
    </row>
    <row r="4312" spans="1:1" x14ac:dyDescent="0.35">
      <c r="A4312"/>
    </row>
    <row r="4313" spans="1:1" x14ac:dyDescent="0.35">
      <c r="A4313"/>
    </row>
    <row r="4314" spans="1:1" x14ac:dyDescent="0.35">
      <c r="A4314"/>
    </row>
    <row r="4315" spans="1:1" x14ac:dyDescent="0.35">
      <c r="A4315"/>
    </row>
    <row r="4316" spans="1:1" x14ac:dyDescent="0.35">
      <c r="A4316"/>
    </row>
    <row r="4317" spans="1:1" x14ac:dyDescent="0.35">
      <c r="A4317"/>
    </row>
    <row r="4318" spans="1:1" x14ac:dyDescent="0.35">
      <c r="A4318"/>
    </row>
    <row r="4319" spans="1:1" x14ac:dyDescent="0.35">
      <c r="A4319"/>
    </row>
    <row r="4320" spans="1:1" x14ac:dyDescent="0.35">
      <c r="A4320"/>
    </row>
    <row r="4321" spans="1:1" x14ac:dyDescent="0.35">
      <c r="A4321"/>
    </row>
    <row r="4322" spans="1:1" x14ac:dyDescent="0.35">
      <c r="A4322"/>
    </row>
    <row r="4323" spans="1:1" x14ac:dyDescent="0.35">
      <c r="A4323"/>
    </row>
    <row r="4324" spans="1:1" x14ac:dyDescent="0.35">
      <c r="A4324"/>
    </row>
    <row r="4325" spans="1:1" x14ac:dyDescent="0.35">
      <c r="A4325"/>
    </row>
    <row r="4326" spans="1:1" x14ac:dyDescent="0.35">
      <c r="A4326"/>
    </row>
    <row r="4327" spans="1:1" x14ac:dyDescent="0.35">
      <c r="A4327"/>
    </row>
    <row r="4328" spans="1:1" x14ac:dyDescent="0.35">
      <c r="A4328"/>
    </row>
    <row r="4329" spans="1:1" x14ac:dyDescent="0.35">
      <c r="A4329"/>
    </row>
    <row r="4330" spans="1:1" x14ac:dyDescent="0.35">
      <c r="A4330"/>
    </row>
    <row r="4331" spans="1:1" x14ac:dyDescent="0.35">
      <c r="A4331"/>
    </row>
    <row r="4332" spans="1:1" x14ac:dyDescent="0.35">
      <c r="A4332"/>
    </row>
    <row r="4333" spans="1:1" x14ac:dyDescent="0.35">
      <c r="A4333"/>
    </row>
    <row r="4334" spans="1:1" x14ac:dyDescent="0.35">
      <c r="A4334"/>
    </row>
    <row r="4335" spans="1:1" x14ac:dyDescent="0.35">
      <c r="A4335"/>
    </row>
    <row r="4336" spans="1:1" x14ac:dyDescent="0.35">
      <c r="A4336"/>
    </row>
    <row r="4337" spans="1:1" x14ac:dyDescent="0.35">
      <c r="A4337"/>
    </row>
    <row r="4338" spans="1:1" x14ac:dyDescent="0.35">
      <c r="A4338"/>
    </row>
    <row r="4339" spans="1:1" x14ac:dyDescent="0.35">
      <c r="A4339"/>
    </row>
    <row r="4340" spans="1:1" x14ac:dyDescent="0.35">
      <c r="A4340"/>
    </row>
    <row r="4341" spans="1:1" x14ac:dyDescent="0.35">
      <c r="A4341"/>
    </row>
    <row r="4342" spans="1:1" x14ac:dyDescent="0.35">
      <c r="A4342"/>
    </row>
    <row r="4343" spans="1:1" x14ac:dyDescent="0.35">
      <c r="A4343"/>
    </row>
    <row r="4344" spans="1:1" x14ac:dyDescent="0.35">
      <c r="A4344"/>
    </row>
    <row r="4345" spans="1:1" x14ac:dyDescent="0.35">
      <c r="A4345"/>
    </row>
    <row r="4346" spans="1:1" x14ac:dyDescent="0.35">
      <c r="A4346"/>
    </row>
    <row r="4347" spans="1:1" x14ac:dyDescent="0.35">
      <c r="A4347"/>
    </row>
    <row r="4348" spans="1:1" x14ac:dyDescent="0.35">
      <c r="A4348"/>
    </row>
    <row r="4349" spans="1:1" x14ac:dyDescent="0.35">
      <c r="A4349"/>
    </row>
    <row r="4350" spans="1:1" x14ac:dyDescent="0.35">
      <c r="A4350"/>
    </row>
    <row r="4351" spans="1:1" x14ac:dyDescent="0.35">
      <c r="A4351"/>
    </row>
    <row r="4352" spans="1:1" x14ac:dyDescent="0.35">
      <c r="A4352"/>
    </row>
    <row r="4353" spans="1:1" x14ac:dyDescent="0.35">
      <c r="A4353"/>
    </row>
    <row r="4354" spans="1:1" x14ac:dyDescent="0.35">
      <c r="A4354"/>
    </row>
    <row r="4355" spans="1:1" x14ac:dyDescent="0.35">
      <c r="A4355"/>
    </row>
    <row r="4356" spans="1:1" x14ac:dyDescent="0.35">
      <c r="A4356"/>
    </row>
    <row r="4357" spans="1:1" x14ac:dyDescent="0.35">
      <c r="A4357"/>
    </row>
    <row r="4358" spans="1:1" x14ac:dyDescent="0.35">
      <c r="A4358"/>
    </row>
    <row r="4359" spans="1:1" x14ac:dyDescent="0.35">
      <c r="A4359"/>
    </row>
    <row r="4360" spans="1:1" x14ac:dyDescent="0.35">
      <c r="A4360"/>
    </row>
    <row r="4361" spans="1:1" x14ac:dyDescent="0.35">
      <c r="A4361"/>
    </row>
    <row r="4362" spans="1:1" x14ac:dyDescent="0.35">
      <c r="A4362"/>
    </row>
    <row r="4363" spans="1:1" x14ac:dyDescent="0.35">
      <c r="A4363"/>
    </row>
    <row r="4364" spans="1:1" x14ac:dyDescent="0.35">
      <c r="A4364"/>
    </row>
    <row r="4365" spans="1:1" x14ac:dyDescent="0.35">
      <c r="A4365"/>
    </row>
    <row r="4366" spans="1:1" x14ac:dyDescent="0.35">
      <c r="A4366"/>
    </row>
    <row r="4367" spans="1:1" x14ac:dyDescent="0.35">
      <c r="A4367"/>
    </row>
    <row r="4368" spans="1:1" x14ac:dyDescent="0.35">
      <c r="A4368"/>
    </row>
    <row r="4369" spans="1:1" x14ac:dyDescent="0.35">
      <c r="A4369"/>
    </row>
    <row r="4370" spans="1:1" x14ac:dyDescent="0.35">
      <c r="A4370"/>
    </row>
    <row r="4371" spans="1:1" x14ac:dyDescent="0.35">
      <c r="A4371"/>
    </row>
    <row r="4372" spans="1:1" x14ac:dyDescent="0.35">
      <c r="A4372"/>
    </row>
    <row r="4373" spans="1:1" x14ac:dyDescent="0.35">
      <c r="A4373"/>
    </row>
    <row r="4374" spans="1:1" x14ac:dyDescent="0.35">
      <c r="A4374"/>
    </row>
    <row r="4375" spans="1:1" x14ac:dyDescent="0.35">
      <c r="A4375"/>
    </row>
    <row r="4376" spans="1:1" x14ac:dyDescent="0.35">
      <c r="A4376"/>
    </row>
    <row r="4377" spans="1:1" x14ac:dyDescent="0.35">
      <c r="A4377"/>
    </row>
    <row r="4378" spans="1:1" x14ac:dyDescent="0.35">
      <c r="A4378"/>
    </row>
    <row r="4379" spans="1:1" x14ac:dyDescent="0.35">
      <c r="A4379"/>
    </row>
    <row r="4380" spans="1:1" x14ac:dyDescent="0.35">
      <c r="A4380"/>
    </row>
    <row r="4381" spans="1:1" x14ac:dyDescent="0.35">
      <c r="A4381"/>
    </row>
    <row r="4382" spans="1:1" x14ac:dyDescent="0.35">
      <c r="A4382"/>
    </row>
    <row r="4383" spans="1:1" x14ac:dyDescent="0.35">
      <c r="A4383"/>
    </row>
    <row r="4384" spans="1:1" x14ac:dyDescent="0.35">
      <c r="A4384"/>
    </row>
    <row r="4385" spans="1:1" x14ac:dyDescent="0.35">
      <c r="A4385"/>
    </row>
    <row r="4386" spans="1:1" x14ac:dyDescent="0.35">
      <c r="A4386"/>
    </row>
    <row r="4387" spans="1:1" x14ac:dyDescent="0.35">
      <c r="A4387"/>
    </row>
    <row r="4388" spans="1:1" x14ac:dyDescent="0.35">
      <c r="A4388"/>
    </row>
    <row r="4389" spans="1:1" x14ac:dyDescent="0.35">
      <c r="A4389"/>
    </row>
    <row r="4390" spans="1:1" x14ac:dyDescent="0.35">
      <c r="A4390"/>
    </row>
    <row r="4391" spans="1:1" x14ac:dyDescent="0.35">
      <c r="A4391"/>
    </row>
    <row r="4392" spans="1:1" x14ac:dyDescent="0.35">
      <c r="A4392"/>
    </row>
    <row r="4393" spans="1:1" x14ac:dyDescent="0.35">
      <c r="A4393"/>
    </row>
    <row r="4394" spans="1:1" x14ac:dyDescent="0.35">
      <c r="A4394"/>
    </row>
    <row r="4395" spans="1:1" x14ac:dyDescent="0.35">
      <c r="A4395"/>
    </row>
    <row r="4396" spans="1:1" x14ac:dyDescent="0.35">
      <c r="A4396"/>
    </row>
    <row r="4397" spans="1:1" x14ac:dyDescent="0.35">
      <c r="A4397"/>
    </row>
    <row r="4398" spans="1:1" x14ac:dyDescent="0.35">
      <c r="A4398"/>
    </row>
    <row r="4399" spans="1:1" x14ac:dyDescent="0.35">
      <c r="A4399"/>
    </row>
    <row r="4400" spans="1:1" x14ac:dyDescent="0.35">
      <c r="A4400"/>
    </row>
    <row r="4401" spans="1:1" x14ac:dyDescent="0.35">
      <c r="A4401"/>
    </row>
    <row r="4402" spans="1:1" x14ac:dyDescent="0.35">
      <c r="A4402"/>
    </row>
    <row r="4403" spans="1:1" x14ac:dyDescent="0.35">
      <c r="A4403"/>
    </row>
    <row r="4404" spans="1:1" x14ac:dyDescent="0.35">
      <c r="A4404"/>
    </row>
    <row r="4405" spans="1:1" x14ac:dyDescent="0.35">
      <c r="A4405"/>
    </row>
    <row r="4406" spans="1:1" x14ac:dyDescent="0.35">
      <c r="A4406"/>
    </row>
    <row r="4407" spans="1:1" x14ac:dyDescent="0.35">
      <c r="A4407"/>
    </row>
    <row r="4408" spans="1:1" x14ac:dyDescent="0.35">
      <c r="A4408"/>
    </row>
    <row r="4409" spans="1:1" x14ac:dyDescent="0.35">
      <c r="A4409"/>
    </row>
    <row r="4410" spans="1:1" x14ac:dyDescent="0.35">
      <c r="A4410"/>
    </row>
    <row r="4411" spans="1:1" x14ac:dyDescent="0.35">
      <c r="A4411"/>
    </row>
    <row r="4412" spans="1:1" x14ac:dyDescent="0.35">
      <c r="A4412"/>
    </row>
    <row r="4413" spans="1:1" x14ac:dyDescent="0.35">
      <c r="A4413"/>
    </row>
    <row r="4414" spans="1:1" x14ac:dyDescent="0.35">
      <c r="A4414"/>
    </row>
    <row r="4415" spans="1:1" x14ac:dyDescent="0.35">
      <c r="A4415"/>
    </row>
    <row r="4416" spans="1:1" x14ac:dyDescent="0.35">
      <c r="A4416"/>
    </row>
    <row r="4417" spans="1:1" x14ac:dyDescent="0.35">
      <c r="A4417"/>
    </row>
    <row r="4418" spans="1:1" x14ac:dyDescent="0.35">
      <c r="A4418"/>
    </row>
    <row r="4419" spans="1:1" x14ac:dyDescent="0.35">
      <c r="A4419"/>
    </row>
    <row r="4420" spans="1:1" x14ac:dyDescent="0.35">
      <c r="A4420"/>
    </row>
    <row r="4421" spans="1:1" x14ac:dyDescent="0.35">
      <c r="A4421"/>
    </row>
    <row r="4422" spans="1:1" x14ac:dyDescent="0.35">
      <c r="A4422"/>
    </row>
    <row r="4423" spans="1:1" x14ac:dyDescent="0.35">
      <c r="A4423"/>
    </row>
    <row r="4424" spans="1:1" x14ac:dyDescent="0.35">
      <c r="A4424"/>
    </row>
    <row r="4425" spans="1:1" x14ac:dyDescent="0.35">
      <c r="A4425"/>
    </row>
    <row r="4426" spans="1:1" x14ac:dyDescent="0.35">
      <c r="A4426"/>
    </row>
    <row r="4427" spans="1:1" x14ac:dyDescent="0.35">
      <c r="A4427"/>
    </row>
    <row r="4428" spans="1:1" x14ac:dyDescent="0.35">
      <c r="A4428"/>
    </row>
    <row r="4429" spans="1:1" x14ac:dyDescent="0.35">
      <c r="A4429"/>
    </row>
    <row r="4430" spans="1:1" x14ac:dyDescent="0.35">
      <c r="A4430"/>
    </row>
    <row r="4431" spans="1:1" x14ac:dyDescent="0.35">
      <c r="A4431"/>
    </row>
    <row r="4432" spans="1:1" x14ac:dyDescent="0.35">
      <c r="A4432"/>
    </row>
    <row r="4433" spans="1:1" x14ac:dyDescent="0.35">
      <c r="A4433"/>
    </row>
    <row r="4434" spans="1:1" x14ac:dyDescent="0.35">
      <c r="A4434"/>
    </row>
    <row r="4435" spans="1:1" x14ac:dyDescent="0.35">
      <c r="A4435"/>
    </row>
    <row r="4436" spans="1:1" x14ac:dyDescent="0.35">
      <c r="A4436"/>
    </row>
    <row r="4437" spans="1:1" x14ac:dyDescent="0.35">
      <c r="A4437"/>
    </row>
    <row r="4438" spans="1:1" x14ac:dyDescent="0.35">
      <c r="A4438"/>
    </row>
    <row r="4439" spans="1:1" x14ac:dyDescent="0.35">
      <c r="A4439"/>
    </row>
    <row r="4440" spans="1:1" x14ac:dyDescent="0.35">
      <c r="A4440"/>
    </row>
    <row r="4441" spans="1:1" x14ac:dyDescent="0.35">
      <c r="A4441"/>
    </row>
    <row r="4442" spans="1:1" x14ac:dyDescent="0.35">
      <c r="A4442"/>
    </row>
    <row r="4443" spans="1:1" x14ac:dyDescent="0.35">
      <c r="A4443"/>
    </row>
    <row r="4444" spans="1:1" x14ac:dyDescent="0.35">
      <c r="A4444"/>
    </row>
    <row r="4445" spans="1:1" x14ac:dyDescent="0.35">
      <c r="A4445"/>
    </row>
    <row r="4446" spans="1:1" x14ac:dyDescent="0.35">
      <c r="A4446"/>
    </row>
    <row r="4447" spans="1:1" x14ac:dyDescent="0.35">
      <c r="A4447"/>
    </row>
    <row r="4448" spans="1:1" x14ac:dyDescent="0.35">
      <c r="A4448"/>
    </row>
    <row r="4449" spans="1:1" x14ac:dyDescent="0.35">
      <c r="A4449"/>
    </row>
    <row r="4450" spans="1:1" x14ac:dyDescent="0.35">
      <c r="A4450"/>
    </row>
    <row r="4451" spans="1:1" x14ac:dyDescent="0.35">
      <c r="A4451"/>
    </row>
    <row r="4452" spans="1:1" x14ac:dyDescent="0.35">
      <c r="A4452"/>
    </row>
    <row r="4453" spans="1:1" x14ac:dyDescent="0.35">
      <c r="A4453"/>
    </row>
    <row r="4454" spans="1:1" x14ac:dyDescent="0.35">
      <c r="A4454"/>
    </row>
    <row r="4455" spans="1:1" x14ac:dyDescent="0.35">
      <c r="A4455"/>
    </row>
    <row r="4456" spans="1:1" x14ac:dyDescent="0.35">
      <c r="A4456"/>
    </row>
    <row r="4457" spans="1:1" x14ac:dyDescent="0.35">
      <c r="A4457"/>
    </row>
    <row r="4458" spans="1:1" x14ac:dyDescent="0.35">
      <c r="A4458"/>
    </row>
    <row r="4459" spans="1:1" x14ac:dyDescent="0.35">
      <c r="A4459"/>
    </row>
    <row r="4460" spans="1:1" x14ac:dyDescent="0.35">
      <c r="A4460"/>
    </row>
    <row r="4461" spans="1:1" x14ac:dyDescent="0.35">
      <c r="A4461"/>
    </row>
    <row r="4462" spans="1:1" x14ac:dyDescent="0.35">
      <c r="A4462"/>
    </row>
    <row r="4463" spans="1:1" x14ac:dyDescent="0.35">
      <c r="A4463"/>
    </row>
    <row r="4464" spans="1:1" x14ac:dyDescent="0.35">
      <c r="A4464"/>
    </row>
    <row r="4465" spans="1:1" x14ac:dyDescent="0.35">
      <c r="A4465"/>
    </row>
    <row r="4466" spans="1:1" x14ac:dyDescent="0.35">
      <c r="A4466"/>
    </row>
    <row r="4467" spans="1:1" x14ac:dyDescent="0.35">
      <c r="A4467"/>
    </row>
    <row r="4468" spans="1:1" x14ac:dyDescent="0.35">
      <c r="A4468"/>
    </row>
    <row r="4469" spans="1:1" x14ac:dyDescent="0.35">
      <c r="A4469"/>
    </row>
    <row r="4470" spans="1:1" x14ac:dyDescent="0.35">
      <c r="A4470"/>
    </row>
    <row r="4471" spans="1:1" x14ac:dyDescent="0.35">
      <c r="A4471"/>
    </row>
    <row r="4472" spans="1:1" x14ac:dyDescent="0.35">
      <c r="A4472"/>
    </row>
    <row r="4473" spans="1:1" x14ac:dyDescent="0.35">
      <c r="A4473"/>
    </row>
    <row r="4474" spans="1:1" x14ac:dyDescent="0.35">
      <c r="A4474"/>
    </row>
    <row r="4475" spans="1:1" x14ac:dyDescent="0.35">
      <c r="A4475"/>
    </row>
    <row r="4476" spans="1:1" x14ac:dyDescent="0.35">
      <c r="A4476"/>
    </row>
    <row r="4477" spans="1:1" x14ac:dyDescent="0.35">
      <c r="A4477"/>
    </row>
    <row r="4478" spans="1:1" x14ac:dyDescent="0.35">
      <c r="A4478"/>
    </row>
    <row r="4479" spans="1:1" x14ac:dyDescent="0.35">
      <c r="A4479"/>
    </row>
    <row r="4480" spans="1:1" x14ac:dyDescent="0.35">
      <c r="A4480"/>
    </row>
    <row r="4481" spans="1:1" x14ac:dyDescent="0.35">
      <c r="A4481"/>
    </row>
    <row r="4482" spans="1:1" x14ac:dyDescent="0.35">
      <c r="A4482"/>
    </row>
    <row r="4483" spans="1:1" x14ac:dyDescent="0.35">
      <c r="A4483"/>
    </row>
    <row r="4484" spans="1:1" x14ac:dyDescent="0.35">
      <c r="A4484"/>
    </row>
    <row r="4485" spans="1:1" x14ac:dyDescent="0.35">
      <c r="A4485"/>
    </row>
    <row r="4486" spans="1:1" x14ac:dyDescent="0.35">
      <c r="A4486"/>
    </row>
    <row r="4487" spans="1:1" x14ac:dyDescent="0.35">
      <c r="A4487"/>
    </row>
    <row r="4488" spans="1:1" x14ac:dyDescent="0.35">
      <c r="A4488"/>
    </row>
    <row r="4489" spans="1:1" x14ac:dyDescent="0.35">
      <c r="A4489"/>
    </row>
    <row r="4490" spans="1:1" x14ac:dyDescent="0.35">
      <c r="A4490"/>
    </row>
    <row r="4491" spans="1:1" x14ac:dyDescent="0.35">
      <c r="A4491"/>
    </row>
    <row r="4492" spans="1:1" x14ac:dyDescent="0.35">
      <c r="A4492"/>
    </row>
    <row r="4493" spans="1:1" x14ac:dyDescent="0.35">
      <c r="A4493"/>
    </row>
    <row r="4494" spans="1:1" x14ac:dyDescent="0.35">
      <c r="A4494"/>
    </row>
    <row r="4495" spans="1:1" x14ac:dyDescent="0.35">
      <c r="A4495"/>
    </row>
    <row r="4496" spans="1:1" x14ac:dyDescent="0.35">
      <c r="A4496"/>
    </row>
    <row r="4497" spans="1:1" x14ac:dyDescent="0.35">
      <c r="A4497"/>
    </row>
    <row r="4498" spans="1:1" x14ac:dyDescent="0.35">
      <c r="A4498"/>
    </row>
    <row r="4499" spans="1:1" x14ac:dyDescent="0.35">
      <c r="A4499"/>
    </row>
    <row r="4500" spans="1:1" x14ac:dyDescent="0.35">
      <c r="A4500"/>
    </row>
    <row r="4501" spans="1:1" x14ac:dyDescent="0.35">
      <c r="A4501"/>
    </row>
    <row r="4502" spans="1:1" x14ac:dyDescent="0.35">
      <c r="A4502"/>
    </row>
    <row r="4503" spans="1:1" x14ac:dyDescent="0.35">
      <c r="A4503"/>
    </row>
    <row r="4504" spans="1:1" x14ac:dyDescent="0.35">
      <c r="A4504"/>
    </row>
    <row r="4505" spans="1:1" x14ac:dyDescent="0.35">
      <c r="A4505"/>
    </row>
    <row r="4506" spans="1:1" x14ac:dyDescent="0.35">
      <c r="A4506"/>
    </row>
    <row r="4507" spans="1:1" x14ac:dyDescent="0.35">
      <c r="A4507"/>
    </row>
    <row r="4508" spans="1:1" x14ac:dyDescent="0.35">
      <c r="A4508"/>
    </row>
    <row r="4509" spans="1:1" x14ac:dyDescent="0.35">
      <c r="A4509"/>
    </row>
    <row r="4510" spans="1:1" x14ac:dyDescent="0.35">
      <c r="A4510"/>
    </row>
    <row r="4511" spans="1:1" x14ac:dyDescent="0.35">
      <c r="A4511"/>
    </row>
    <row r="4512" spans="1:1" x14ac:dyDescent="0.35">
      <c r="A4512"/>
    </row>
    <row r="4513" spans="1:1" x14ac:dyDescent="0.35">
      <c r="A4513"/>
    </row>
    <row r="4514" spans="1:1" x14ac:dyDescent="0.35">
      <c r="A4514"/>
    </row>
    <row r="4515" spans="1:1" x14ac:dyDescent="0.35">
      <c r="A4515"/>
    </row>
    <row r="4516" spans="1:1" x14ac:dyDescent="0.35">
      <c r="A4516"/>
    </row>
    <row r="4517" spans="1:1" x14ac:dyDescent="0.35">
      <c r="A4517"/>
    </row>
    <row r="4518" spans="1:1" x14ac:dyDescent="0.35">
      <c r="A4518"/>
    </row>
    <row r="4519" spans="1:1" x14ac:dyDescent="0.35">
      <c r="A4519"/>
    </row>
    <row r="4520" spans="1:1" x14ac:dyDescent="0.35">
      <c r="A4520"/>
    </row>
    <row r="4521" spans="1:1" x14ac:dyDescent="0.35">
      <c r="A4521"/>
    </row>
    <row r="4522" spans="1:1" x14ac:dyDescent="0.35">
      <c r="A4522"/>
    </row>
    <row r="4523" spans="1:1" x14ac:dyDescent="0.35">
      <c r="A4523"/>
    </row>
    <row r="4524" spans="1:1" x14ac:dyDescent="0.35">
      <c r="A4524"/>
    </row>
    <row r="4525" spans="1:1" x14ac:dyDescent="0.35">
      <c r="A4525"/>
    </row>
    <row r="4526" spans="1:1" x14ac:dyDescent="0.35">
      <c r="A4526"/>
    </row>
    <row r="4527" spans="1:1" x14ac:dyDescent="0.35">
      <c r="A4527"/>
    </row>
    <row r="4528" spans="1:1" x14ac:dyDescent="0.35">
      <c r="A4528"/>
    </row>
    <row r="4529" spans="1:1" x14ac:dyDescent="0.35">
      <c r="A4529"/>
    </row>
    <row r="4530" spans="1:1" x14ac:dyDescent="0.35">
      <c r="A4530"/>
    </row>
    <row r="4531" spans="1:1" x14ac:dyDescent="0.35">
      <c r="A4531"/>
    </row>
    <row r="4532" spans="1:1" x14ac:dyDescent="0.35">
      <c r="A4532"/>
    </row>
    <row r="4533" spans="1:1" x14ac:dyDescent="0.35">
      <c r="A4533"/>
    </row>
    <row r="4534" spans="1:1" x14ac:dyDescent="0.35">
      <c r="A4534"/>
    </row>
    <row r="4535" spans="1:1" x14ac:dyDescent="0.35">
      <c r="A4535"/>
    </row>
    <row r="4536" spans="1:1" x14ac:dyDescent="0.35">
      <c r="A4536"/>
    </row>
    <row r="4537" spans="1:1" x14ac:dyDescent="0.35">
      <c r="A4537"/>
    </row>
    <row r="4538" spans="1:1" x14ac:dyDescent="0.35">
      <c r="A4538"/>
    </row>
    <row r="4539" spans="1:1" x14ac:dyDescent="0.35">
      <c r="A4539"/>
    </row>
    <row r="4540" spans="1:1" x14ac:dyDescent="0.35">
      <c r="A4540"/>
    </row>
    <row r="4541" spans="1:1" x14ac:dyDescent="0.35">
      <c r="A4541"/>
    </row>
    <row r="4542" spans="1:1" x14ac:dyDescent="0.35">
      <c r="A4542"/>
    </row>
    <row r="4543" spans="1:1" x14ac:dyDescent="0.35">
      <c r="A4543"/>
    </row>
    <row r="4544" spans="1:1" x14ac:dyDescent="0.35">
      <c r="A4544"/>
    </row>
    <row r="4545" spans="1:1" x14ac:dyDescent="0.35">
      <c r="A4545"/>
    </row>
    <row r="4546" spans="1:1" x14ac:dyDescent="0.35">
      <c r="A4546"/>
    </row>
    <row r="4547" spans="1:1" x14ac:dyDescent="0.35">
      <c r="A4547"/>
    </row>
    <row r="4548" spans="1:1" x14ac:dyDescent="0.35">
      <c r="A4548"/>
    </row>
    <row r="4549" spans="1:1" x14ac:dyDescent="0.35">
      <c r="A4549"/>
    </row>
    <row r="4550" spans="1:1" x14ac:dyDescent="0.35">
      <c r="A4550"/>
    </row>
    <row r="4551" spans="1:1" x14ac:dyDescent="0.35">
      <c r="A4551"/>
    </row>
    <row r="4552" spans="1:1" x14ac:dyDescent="0.35">
      <c r="A4552"/>
    </row>
    <row r="4553" spans="1:1" x14ac:dyDescent="0.35">
      <c r="A4553"/>
    </row>
    <row r="4554" spans="1:1" x14ac:dyDescent="0.35">
      <c r="A4554"/>
    </row>
    <row r="4555" spans="1:1" x14ac:dyDescent="0.35">
      <c r="A4555"/>
    </row>
    <row r="4556" spans="1:1" x14ac:dyDescent="0.35">
      <c r="A4556"/>
    </row>
    <row r="4557" spans="1:1" x14ac:dyDescent="0.35">
      <c r="A4557"/>
    </row>
    <row r="4558" spans="1:1" x14ac:dyDescent="0.35">
      <c r="A4558"/>
    </row>
    <row r="4559" spans="1:1" x14ac:dyDescent="0.35">
      <c r="A4559"/>
    </row>
    <row r="4560" spans="1:1" x14ac:dyDescent="0.35">
      <c r="A4560"/>
    </row>
    <row r="4561" spans="1:1" x14ac:dyDescent="0.35">
      <c r="A4561"/>
    </row>
    <row r="4562" spans="1:1" x14ac:dyDescent="0.35">
      <c r="A4562"/>
    </row>
    <row r="4563" spans="1:1" x14ac:dyDescent="0.35">
      <c r="A4563"/>
    </row>
    <row r="4564" spans="1:1" x14ac:dyDescent="0.35">
      <c r="A4564"/>
    </row>
    <row r="4565" spans="1:1" x14ac:dyDescent="0.35">
      <c r="A4565"/>
    </row>
    <row r="4566" spans="1:1" x14ac:dyDescent="0.35">
      <c r="A4566"/>
    </row>
    <row r="4567" spans="1:1" x14ac:dyDescent="0.35">
      <c r="A4567"/>
    </row>
    <row r="4568" spans="1:1" x14ac:dyDescent="0.35">
      <c r="A4568"/>
    </row>
    <row r="4569" spans="1:1" x14ac:dyDescent="0.35">
      <c r="A4569"/>
    </row>
    <row r="4570" spans="1:1" x14ac:dyDescent="0.35">
      <c r="A4570"/>
    </row>
    <row r="4571" spans="1:1" x14ac:dyDescent="0.35">
      <c r="A4571"/>
    </row>
    <row r="4572" spans="1:1" x14ac:dyDescent="0.35">
      <c r="A4572"/>
    </row>
    <row r="4573" spans="1:1" x14ac:dyDescent="0.35">
      <c r="A4573"/>
    </row>
    <row r="4574" spans="1:1" x14ac:dyDescent="0.35">
      <c r="A4574"/>
    </row>
    <row r="4575" spans="1:1" x14ac:dyDescent="0.35">
      <c r="A4575"/>
    </row>
    <row r="4576" spans="1:1" x14ac:dyDescent="0.35">
      <c r="A4576"/>
    </row>
    <row r="4577" spans="1:1" x14ac:dyDescent="0.35">
      <c r="A4577"/>
    </row>
    <row r="4578" spans="1:1" x14ac:dyDescent="0.35">
      <c r="A4578"/>
    </row>
    <row r="4579" spans="1:1" x14ac:dyDescent="0.35">
      <c r="A4579"/>
    </row>
    <row r="4580" spans="1:1" x14ac:dyDescent="0.35">
      <c r="A4580"/>
    </row>
    <row r="4581" spans="1:1" x14ac:dyDescent="0.35">
      <c r="A4581"/>
    </row>
    <row r="4582" spans="1:1" x14ac:dyDescent="0.35">
      <c r="A4582"/>
    </row>
    <row r="4583" spans="1:1" x14ac:dyDescent="0.35">
      <c r="A4583"/>
    </row>
    <row r="4584" spans="1:1" x14ac:dyDescent="0.35">
      <c r="A4584"/>
    </row>
    <row r="4585" spans="1:1" x14ac:dyDescent="0.35">
      <c r="A4585"/>
    </row>
    <row r="4586" spans="1:1" x14ac:dyDescent="0.35">
      <c r="A4586"/>
    </row>
    <row r="4587" spans="1:1" x14ac:dyDescent="0.35">
      <c r="A4587"/>
    </row>
    <row r="4588" spans="1:1" x14ac:dyDescent="0.35">
      <c r="A4588"/>
    </row>
    <row r="4589" spans="1:1" x14ac:dyDescent="0.35">
      <c r="A4589"/>
    </row>
    <row r="4590" spans="1:1" x14ac:dyDescent="0.35">
      <c r="A4590"/>
    </row>
    <row r="4591" spans="1:1" x14ac:dyDescent="0.35">
      <c r="A4591"/>
    </row>
    <row r="4592" spans="1:1" x14ac:dyDescent="0.35">
      <c r="A4592"/>
    </row>
    <row r="4593" spans="1:1" x14ac:dyDescent="0.35">
      <c r="A4593"/>
    </row>
    <row r="4594" spans="1:1" x14ac:dyDescent="0.35">
      <c r="A4594"/>
    </row>
    <row r="4595" spans="1:1" x14ac:dyDescent="0.35">
      <c r="A4595"/>
    </row>
    <row r="4596" spans="1:1" x14ac:dyDescent="0.35">
      <c r="A4596"/>
    </row>
    <row r="4597" spans="1:1" x14ac:dyDescent="0.35">
      <c r="A4597"/>
    </row>
    <row r="4598" spans="1:1" x14ac:dyDescent="0.35">
      <c r="A4598"/>
    </row>
    <row r="4599" spans="1:1" x14ac:dyDescent="0.35">
      <c r="A4599"/>
    </row>
    <row r="4600" spans="1:1" x14ac:dyDescent="0.35">
      <c r="A4600"/>
    </row>
    <row r="4601" spans="1:1" x14ac:dyDescent="0.35">
      <c r="A4601"/>
    </row>
    <row r="4602" spans="1:1" x14ac:dyDescent="0.35">
      <c r="A4602"/>
    </row>
    <row r="4603" spans="1:1" x14ac:dyDescent="0.35">
      <c r="A4603"/>
    </row>
    <row r="4604" spans="1:1" x14ac:dyDescent="0.35">
      <c r="A4604"/>
    </row>
    <row r="4605" spans="1:1" x14ac:dyDescent="0.35">
      <c r="A4605"/>
    </row>
    <row r="4606" spans="1:1" x14ac:dyDescent="0.35">
      <c r="A4606"/>
    </row>
    <row r="4607" spans="1:1" x14ac:dyDescent="0.35">
      <c r="A4607"/>
    </row>
    <row r="4608" spans="1:1" x14ac:dyDescent="0.35">
      <c r="A4608"/>
    </row>
    <row r="4609" spans="1:1" x14ac:dyDescent="0.35">
      <c r="A4609"/>
    </row>
    <row r="4610" spans="1:1" x14ac:dyDescent="0.35">
      <c r="A4610"/>
    </row>
    <row r="4611" spans="1:1" x14ac:dyDescent="0.35">
      <c r="A4611"/>
    </row>
    <row r="4612" spans="1:1" x14ac:dyDescent="0.35">
      <c r="A4612"/>
    </row>
    <row r="4613" spans="1:1" x14ac:dyDescent="0.35">
      <c r="A4613"/>
    </row>
    <row r="4614" spans="1:1" x14ac:dyDescent="0.35">
      <c r="A4614"/>
    </row>
    <row r="4615" spans="1:1" x14ac:dyDescent="0.35">
      <c r="A4615"/>
    </row>
    <row r="4616" spans="1:1" x14ac:dyDescent="0.35">
      <c r="A4616"/>
    </row>
    <row r="4617" spans="1:1" x14ac:dyDescent="0.35">
      <c r="A4617"/>
    </row>
    <row r="4618" spans="1:1" x14ac:dyDescent="0.35">
      <c r="A4618"/>
    </row>
    <row r="4619" spans="1:1" x14ac:dyDescent="0.35">
      <c r="A4619"/>
    </row>
    <row r="4620" spans="1:1" x14ac:dyDescent="0.35">
      <c r="A4620"/>
    </row>
    <row r="4621" spans="1:1" x14ac:dyDescent="0.35">
      <c r="A4621"/>
    </row>
    <row r="4622" spans="1:1" x14ac:dyDescent="0.35">
      <c r="A4622"/>
    </row>
    <row r="4623" spans="1:1" x14ac:dyDescent="0.35">
      <c r="A4623"/>
    </row>
    <row r="4624" spans="1:1" x14ac:dyDescent="0.35">
      <c r="A4624"/>
    </row>
    <row r="4625" spans="1:1" x14ac:dyDescent="0.35">
      <c r="A4625"/>
    </row>
    <row r="4626" spans="1:1" x14ac:dyDescent="0.35">
      <c r="A4626"/>
    </row>
    <row r="4627" spans="1:1" x14ac:dyDescent="0.35">
      <c r="A4627"/>
    </row>
    <row r="4628" spans="1:1" x14ac:dyDescent="0.35">
      <c r="A4628"/>
    </row>
    <row r="4629" spans="1:1" x14ac:dyDescent="0.35">
      <c r="A4629"/>
    </row>
    <row r="4630" spans="1:1" x14ac:dyDescent="0.35">
      <c r="A4630"/>
    </row>
    <row r="4631" spans="1:1" x14ac:dyDescent="0.35">
      <c r="A4631"/>
    </row>
    <row r="4632" spans="1:1" x14ac:dyDescent="0.35">
      <c r="A4632"/>
    </row>
    <row r="4633" spans="1:1" x14ac:dyDescent="0.35">
      <c r="A4633"/>
    </row>
    <row r="4634" spans="1:1" x14ac:dyDescent="0.35">
      <c r="A4634"/>
    </row>
    <row r="4635" spans="1:1" x14ac:dyDescent="0.35">
      <c r="A4635"/>
    </row>
    <row r="4636" spans="1:1" x14ac:dyDescent="0.35">
      <c r="A4636"/>
    </row>
    <row r="4637" spans="1:1" x14ac:dyDescent="0.35">
      <c r="A4637"/>
    </row>
    <row r="4638" spans="1:1" x14ac:dyDescent="0.35">
      <c r="A4638"/>
    </row>
    <row r="4639" spans="1:1" x14ac:dyDescent="0.35">
      <c r="A4639"/>
    </row>
    <row r="4640" spans="1:1" x14ac:dyDescent="0.35">
      <c r="A4640"/>
    </row>
    <row r="4641" spans="1:1" x14ac:dyDescent="0.35">
      <c r="A4641"/>
    </row>
    <row r="4642" spans="1:1" x14ac:dyDescent="0.35">
      <c r="A4642"/>
    </row>
    <row r="4643" spans="1:1" x14ac:dyDescent="0.35">
      <c r="A4643"/>
    </row>
    <row r="4644" spans="1:1" x14ac:dyDescent="0.35">
      <c r="A4644"/>
    </row>
    <row r="4645" spans="1:1" x14ac:dyDescent="0.35">
      <c r="A4645"/>
    </row>
    <row r="4646" spans="1:1" x14ac:dyDescent="0.35">
      <c r="A4646"/>
    </row>
    <row r="4647" spans="1:1" x14ac:dyDescent="0.35">
      <c r="A4647"/>
    </row>
    <row r="4648" spans="1:1" x14ac:dyDescent="0.35">
      <c r="A4648"/>
    </row>
    <row r="4649" spans="1:1" x14ac:dyDescent="0.35">
      <c r="A4649"/>
    </row>
    <row r="4650" spans="1:1" x14ac:dyDescent="0.35">
      <c r="A4650"/>
    </row>
    <row r="4651" spans="1:1" x14ac:dyDescent="0.35">
      <c r="A4651"/>
    </row>
    <row r="4652" spans="1:1" x14ac:dyDescent="0.35">
      <c r="A4652"/>
    </row>
    <row r="4653" spans="1:1" x14ac:dyDescent="0.35">
      <c r="A4653"/>
    </row>
    <row r="4654" spans="1:1" x14ac:dyDescent="0.35">
      <c r="A4654"/>
    </row>
    <row r="4655" spans="1:1" x14ac:dyDescent="0.35">
      <c r="A4655"/>
    </row>
    <row r="4656" spans="1:1" x14ac:dyDescent="0.35">
      <c r="A4656"/>
    </row>
    <row r="4657" spans="1:1" x14ac:dyDescent="0.35">
      <c r="A4657"/>
    </row>
    <row r="4658" spans="1:1" x14ac:dyDescent="0.35">
      <c r="A4658"/>
    </row>
    <row r="4659" spans="1:1" x14ac:dyDescent="0.35">
      <c r="A4659"/>
    </row>
    <row r="4660" spans="1:1" x14ac:dyDescent="0.35">
      <c r="A4660"/>
    </row>
    <row r="4661" spans="1:1" x14ac:dyDescent="0.35">
      <c r="A4661"/>
    </row>
    <row r="4662" spans="1:1" x14ac:dyDescent="0.35">
      <c r="A4662"/>
    </row>
    <row r="4663" spans="1:1" x14ac:dyDescent="0.35">
      <c r="A4663"/>
    </row>
    <row r="4664" spans="1:1" x14ac:dyDescent="0.35">
      <c r="A4664"/>
    </row>
    <row r="4665" spans="1:1" x14ac:dyDescent="0.35">
      <c r="A4665"/>
    </row>
    <row r="4666" spans="1:1" x14ac:dyDescent="0.35">
      <c r="A4666"/>
    </row>
    <row r="4667" spans="1:1" x14ac:dyDescent="0.35">
      <c r="A4667"/>
    </row>
    <row r="4668" spans="1:1" x14ac:dyDescent="0.35">
      <c r="A4668"/>
    </row>
    <row r="4669" spans="1:1" x14ac:dyDescent="0.35">
      <c r="A4669"/>
    </row>
    <row r="4670" spans="1:1" x14ac:dyDescent="0.35">
      <c r="A4670"/>
    </row>
    <row r="4671" spans="1:1" x14ac:dyDescent="0.35">
      <c r="A4671"/>
    </row>
    <row r="4672" spans="1:1" x14ac:dyDescent="0.35">
      <c r="A4672"/>
    </row>
    <row r="4673" spans="1:1" x14ac:dyDescent="0.35">
      <c r="A4673"/>
    </row>
    <row r="4674" spans="1:1" x14ac:dyDescent="0.35">
      <c r="A4674"/>
    </row>
    <row r="4675" spans="1:1" x14ac:dyDescent="0.35">
      <c r="A4675"/>
    </row>
    <row r="4676" spans="1:1" x14ac:dyDescent="0.35">
      <c r="A4676"/>
    </row>
    <row r="4677" spans="1:1" x14ac:dyDescent="0.35">
      <c r="A4677"/>
    </row>
    <row r="4678" spans="1:1" x14ac:dyDescent="0.35">
      <c r="A4678"/>
    </row>
    <row r="4679" spans="1:1" x14ac:dyDescent="0.35">
      <c r="A4679"/>
    </row>
    <row r="4680" spans="1:1" x14ac:dyDescent="0.35">
      <c r="A4680"/>
    </row>
    <row r="4681" spans="1:1" x14ac:dyDescent="0.35">
      <c r="A4681"/>
    </row>
    <row r="4682" spans="1:1" x14ac:dyDescent="0.35">
      <c r="A4682"/>
    </row>
    <row r="4683" spans="1:1" x14ac:dyDescent="0.35">
      <c r="A4683"/>
    </row>
    <row r="4684" spans="1:1" x14ac:dyDescent="0.35">
      <c r="A4684"/>
    </row>
    <row r="4685" spans="1:1" x14ac:dyDescent="0.35">
      <c r="A4685"/>
    </row>
    <row r="4686" spans="1:1" x14ac:dyDescent="0.35">
      <c r="A4686"/>
    </row>
    <row r="4687" spans="1:1" x14ac:dyDescent="0.35">
      <c r="A4687"/>
    </row>
    <row r="4688" spans="1:1" x14ac:dyDescent="0.35">
      <c r="A4688"/>
    </row>
    <row r="4689" spans="1:1" x14ac:dyDescent="0.35">
      <c r="A4689"/>
    </row>
    <row r="4690" spans="1:1" x14ac:dyDescent="0.35">
      <c r="A4690"/>
    </row>
    <row r="4691" spans="1:1" x14ac:dyDescent="0.35">
      <c r="A4691"/>
    </row>
    <row r="4692" spans="1:1" x14ac:dyDescent="0.35">
      <c r="A4692"/>
    </row>
    <row r="4693" spans="1:1" x14ac:dyDescent="0.35">
      <c r="A4693"/>
    </row>
    <row r="4694" spans="1:1" x14ac:dyDescent="0.35">
      <c r="A4694"/>
    </row>
    <row r="4695" spans="1:1" x14ac:dyDescent="0.35">
      <c r="A4695"/>
    </row>
    <row r="4696" spans="1:1" x14ac:dyDescent="0.35">
      <c r="A4696"/>
    </row>
    <row r="4697" spans="1:1" x14ac:dyDescent="0.35">
      <c r="A4697"/>
    </row>
    <row r="4698" spans="1:1" x14ac:dyDescent="0.35">
      <c r="A4698"/>
    </row>
    <row r="4699" spans="1:1" x14ac:dyDescent="0.35">
      <c r="A4699"/>
    </row>
    <row r="4700" spans="1:1" x14ac:dyDescent="0.35">
      <c r="A4700"/>
    </row>
    <row r="4701" spans="1:1" x14ac:dyDescent="0.35">
      <c r="A4701"/>
    </row>
    <row r="4702" spans="1:1" x14ac:dyDescent="0.35">
      <c r="A4702"/>
    </row>
    <row r="4703" spans="1:1" x14ac:dyDescent="0.35">
      <c r="A4703"/>
    </row>
    <row r="4704" spans="1:1" x14ac:dyDescent="0.35">
      <c r="A4704"/>
    </row>
    <row r="4705" spans="1:1" x14ac:dyDescent="0.35">
      <c r="A4705"/>
    </row>
    <row r="4706" spans="1:1" x14ac:dyDescent="0.35">
      <c r="A4706"/>
    </row>
    <row r="4707" spans="1:1" x14ac:dyDescent="0.35">
      <c r="A4707"/>
    </row>
    <row r="4708" spans="1:1" x14ac:dyDescent="0.35">
      <c r="A4708"/>
    </row>
    <row r="4709" spans="1:1" x14ac:dyDescent="0.35">
      <c r="A4709"/>
    </row>
    <row r="4710" spans="1:1" x14ac:dyDescent="0.35">
      <c r="A4710"/>
    </row>
    <row r="4711" spans="1:1" x14ac:dyDescent="0.35">
      <c r="A4711"/>
    </row>
    <row r="4712" spans="1:1" x14ac:dyDescent="0.35">
      <c r="A4712"/>
    </row>
    <row r="4713" spans="1:1" x14ac:dyDescent="0.35">
      <c r="A4713"/>
    </row>
    <row r="4714" spans="1:1" x14ac:dyDescent="0.35">
      <c r="A4714"/>
    </row>
    <row r="4715" spans="1:1" x14ac:dyDescent="0.35">
      <c r="A4715"/>
    </row>
    <row r="4716" spans="1:1" x14ac:dyDescent="0.35">
      <c r="A4716"/>
    </row>
    <row r="4717" spans="1:1" x14ac:dyDescent="0.35">
      <c r="A4717"/>
    </row>
    <row r="4718" spans="1:1" x14ac:dyDescent="0.35">
      <c r="A4718"/>
    </row>
    <row r="4719" spans="1:1" x14ac:dyDescent="0.35">
      <c r="A4719"/>
    </row>
    <row r="4720" spans="1:1" x14ac:dyDescent="0.35">
      <c r="A4720"/>
    </row>
    <row r="4721" spans="1:1" x14ac:dyDescent="0.35">
      <c r="A4721"/>
    </row>
    <row r="4722" spans="1:1" x14ac:dyDescent="0.35">
      <c r="A4722"/>
    </row>
    <row r="4723" spans="1:1" x14ac:dyDescent="0.35">
      <c r="A4723"/>
    </row>
    <row r="4724" spans="1:1" x14ac:dyDescent="0.35">
      <c r="A4724"/>
    </row>
    <row r="4725" spans="1:1" x14ac:dyDescent="0.35">
      <c r="A4725"/>
    </row>
    <row r="4726" spans="1:1" x14ac:dyDescent="0.35">
      <c r="A4726"/>
    </row>
    <row r="4727" spans="1:1" x14ac:dyDescent="0.35">
      <c r="A4727"/>
    </row>
    <row r="4728" spans="1:1" x14ac:dyDescent="0.35">
      <c r="A4728"/>
    </row>
    <row r="4729" spans="1:1" x14ac:dyDescent="0.35">
      <c r="A4729"/>
    </row>
    <row r="4730" spans="1:1" x14ac:dyDescent="0.35">
      <c r="A4730"/>
    </row>
    <row r="4731" spans="1:1" x14ac:dyDescent="0.35">
      <c r="A4731"/>
    </row>
    <row r="4732" spans="1:1" x14ac:dyDescent="0.35">
      <c r="A4732"/>
    </row>
    <row r="4733" spans="1:1" x14ac:dyDescent="0.35">
      <c r="A4733"/>
    </row>
    <row r="4734" spans="1:1" x14ac:dyDescent="0.35">
      <c r="A4734"/>
    </row>
    <row r="4735" spans="1:1" x14ac:dyDescent="0.35">
      <c r="A4735"/>
    </row>
    <row r="4736" spans="1:1" x14ac:dyDescent="0.35">
      <c r="A4736"/>
    </row>
    <row r="4737" spans="1:1" x14ac:dyDescent="0.35">
      <c r="A4737"/>
    </row>
    <row r="4738" spans="1:1" x14ac:dyDescent="0.35">
      <c r="A4738"/>
    </row>
    <row r="4739" spans="1:1" x14ac:dyDescent="0.35">
      <c r="A4739"/>
    </row>
    <row r="4740" spans="1:1" x14ac:dyDescent="0.35">
      <c r="A4740"/>
    </row>
    <row r="4741" spans="1:1" x14ac:dyDescent="0.35">
      <c r="A4741"/>
    </row>
    <row r="4742" spans="1:1" x14ac:dyDescent="0.35">
      <c r="A4742"/>
    </row>
    <row r="4743" spans="1:1" x14ac:dyDescent="0.35">
      <c r="A4743"/>
    </row>
    <row r="4744" spans="1:1" x14ac:dyDescent="0.35">
      <c r="A4744"/>
    </row>
    <row r="4745" spans="1:1" x14ac:dyDescent="0.35">
      <c r="A4745"/>
    </row>
    <row r="4746" spans="1:1" x14ac:dyDescent="0.35">
      <c r="A4746"/>
    </row>
    <row r="4747" spans="1:1" x14ac:dyDescent="0.35">
      <c r="A4747"/>
    </row>
    <row r="4748" spans="1:1" x14ac:dyDescent="0.35">
      <c r="A4748"/>
    </row>
    <row r="4749" spans="1:1" x14ac:dyDescent="0.35">
      <c r="A4749"/>
    </row>
    <row r="4750" spans="1:1" x14ac:dyDescent="0.35">
      <c r="A4750"/>
    </row>
    <row r="4751" spans="1:1" x14ac:dyDescent="0.35">
      <c r="A4751"/>
    </row>
    <row r="4752" spans="1:1" x14ac:dyDescent="0.35">
      <c r="A4752"/>
    </row>
    <row r="4753" spans="1:1" x14ac:dyDescent="0.35">
      <c r="A4753"/>
    </row>
    <row r="4754" spans="1:1" x14ac:dyDescent="0.35">
      <c r="A4754"/>
    </row>
    <row r="4755" spans="1:1" x14ac:dyDescent="0.35">
      <c r="A4755"/>
    </row>
    <row r="4756" spans="1:1" x14ac:dyDescent="0.35">
      <c r="A4756"/>
    </row>
    <row r="4757" spans="1:1" x14ac:dyDescent="0.35">
      <c r="A4757"/>
    </row>
    <row r="4758" spans="1:1" x14ac:dyDescent="0.35">
      <c r="A4758"/>
    </row>
    <row r="4759" spans="1:1" x14ac:dyDescent="0.35">
      <c r="A4759"/>
    </row>
    <row r="4760" spans="1:1" x14ac:dyDescent="0.35">
      <c r="A4760"/>
    </row>
    <row r="4761" spans="1:1" x14ac:dyDescent="0.35">
      <c r="A4761"/>
    </row>
    <row r="4762" spans="1:1" x14ac:dyDescent="0.35">
      <c r="A4762"/>
    </row>
    <row r="4763" spans="1:1" x14ac:dyDescent="0.35">
      <c r="A4763"/>
    </row>
    <row r="4764" spans="1:1" x14ac:dyDescent="0.35">
      <c r="A4764"/>
    </row>
    <row r="4765" spans="1:1" x14ac:dyDescent="0.35">
      <c r="A4765"/>
    </row>
    <row r="4766" spans="1:1" x14ac:dyDescent="0.35">
      <c r="A4766"/>
    </row>
    <row r="4767" spans="1:1" x14ac:dyDescent="0.35">
      <c r="A4767"/>
    </row>
    <row r="4768" spans="1:1" x14ac:dyDescent="0.35">
      <c r="A4768"/>
    </row>
    <row r="4769" spans="1:1" x14ac:dyDescent="0.35">
      <c r="A4769"/>
    </row>
    <row r="4770" spans="1:1" x14ac:dyDescent="0.35">
      <c r="A4770"/>
    </row>
    <row r="4771" spans="1:1" x14ac:dyDescent="0.35">
      <c r="A4771"/>
    </row>
    <row r="4772" spans="1:1" x14ac:dyDescent="0.35">
      <c r="A4772"/>
    </row>
    <row r="4773" spans="1:1" x14ac:dyDescent="0.35">
      <c r="A4773"/>
    </row>
    <row r="4774" spans="1:1" x14ac:dyDescent="0.35">
      <c r="A4774"/>
    </row>
    <row r="4775" spans="1:1" x14ac:dyDescent="0.35">
      <c r="A4775"/>
    </row>
    <row r="4776" spans="1:1" x14ac:dyDescent="0.35">
      <c r="A4776"/>
    </row>
    <row r="4777" spans="1:1" x14ac:dyDescent="0.35">
      <c r="A4777"/>
    </row>
    <row r="4778" spans="1:1" x14ac:dyDescent="0.35">
      <c r="A4778"/>
    </row>
    <row r="4779" spans="1:1" x14ac:dyDescent="0.35">
      <c r="A4779"/>
    </row>
    <row r="4780" spans="1:1" x14ac:dyDescent="0.35">
      <c r="A4780"/>
    </row>
    <row r="4781" spans="1:1" x14ac:dyDescent="0.35">
      <c r="A4781"/>
    </row>
    <row r="4782" spans="1:1" x14ac:dyDescent="0.35">
      <c r="A4782"/>
    </row>
    <row r="4783" spans="1:1" x14ac:dyDescent="0.35">
      <c r="A4783"/>
    </row>
    <row r="4784" spans="1:1" x14ac:dyDescent="0.35">
      <c r="A4784"/>
    </row>
    <row r="4785" spans="1:1" x14ac:dyDescent="0.35">
      <c r="A4785"/>
    </row>
    <row r="4786" spans="1:1" x14ac:dyDescent="0.35">
      <c r="A4786"/>
    </row>
    <row r="4787" spans="1:1" x14ac:dyDescent="0.35">
      <c r="A4787"/>
    </row>
    <row r="4788" spans="1:1" x14ac:dyDescent="0.35">
      <c r="A4788"/>
    </row>
    <row r="4789" spans="1:1" x14ac:dyDescent="0.35">
      <c r="A4789"/>
    </row>
    <row r="4790" spans="1:1" x14ac:dyDescent="0.35">
      <c r="A4790"/>
    </row>
    <row r="4791" spans="1:1" x14ac:dyDescent="0.35">
      <c r="A4791"/>
    </row>
    <row r="4792" spans="1:1" x14ac:dyDescent="0.35">
      <c r="A4792"/>
    </row>
    <row r="4793" spans="1:1" x14ac:dyDescent="0.35">
      <c r="A4793"/>
    </row>
    <row r="4794" spans="1:1" x14ac:dyDescent="0.35">
      <c r="A4794"/>
    </row>
    <row r="4795" spans="1:1" x14ac:dyDescent="0.35">
      <c r="A4795"/>
    </row>
    <row r="4796" spans="1:1" x14ac:dyDescent="0.35">
      <c r="A4796"/>
    </row>
    <row r="4797" spans="1:1" x14ac:dyDescent="0.35">
      <c r="A4797"/>
    </row>
    <row r="4798" spans="1:1" x14ac:dyDescent="0.35">
      <c r="A4798"/>
    </row>
    <row r="4799" spans="1:1" x14ac:dyDescent="0.35">
      <c r="A4799"/>
    </row>
    <row r="4800" spans="1:1" x14ac:dyDescent="0.35">
      <c r="A4800"/>
    </row>
    <row r="4801" spans="1:1" x14ac:dyDescent="0.35">
      <c r="A4801"/>
    </row>
    <row r="4802" spans="1:1" x14ac:dyDescent="0.35">
      <c r="A4802"/>
    </row>
    <row r="4803" spans="1:1" x14ac:dyDescent="0.35">
      <c r="A4803"/>
    </row>
    <row r="4804" spans="1:1" x14ac:dyDescent="0.35">
      <c r="A4804"/>
    </row>
    <row r="4805" spans="1:1" x14ac:dyDescent="0.35">
      <c r="A4805"/>
    </row>
    <row r="4806" spans="1:1" x14ac:dyDescent="0.35">
      <c r="A4806"/>
    </row>
    <row r="4807" spans="1:1" x14ac:dyDescent="0.35">
      <c r="A4807"/>
    </row>
    <row r="4808" spans="1:1" x14ac:dyDescent="0.35">
      <c r="A4808"/>
    </row>
    <row r="4809" spans="1:1" x14ac:dyDescent="0.35">
      <c r="A4809"/>
    </row>
    <row r="4810" spans="1:1" x14ac:dyDescent="0.35">
      <c r="A4810"/>
    </row>
    <row r="4811" spans="1:1" x14ac:dyDescent="0.35">
      <c r="A4811"/>
    </row>
    <row r="4812" spans="1:1" x14ac:dyDescent="0.35">
      <c r="A4812"/>
    </row>
    <row r="4813" spans="1:1" x14ac:dyDescent="0.35">
      <c r="A4813"/>
    </row>
    <row r="4814" spans="1:1" x14ac:dyDescent="0.35">
      <c r="A4814"/>
    </row>
    <row r="4815" spans="1:1" x14ac:dyDescent="0.35">
      <c r="A4815"/>
    </row>
    <row r="4816" spans="1:1" x14ac:dyDescent="0.35">
      <c r="A4816"/>
    </row>
    <row r="4817" spans="1:1" x14ac:dyDescent="0.35">
      <c r="A4817"/>
    </row>
    <row r="4818" spans="1:1" x14ac:dyDescent="0.35">
      <c r="A4818"/>
    </row>
    <row r="4819" spans="1:1" x14ac:dyDescent="0.35">
      <c r="A4819"/>
    </row>
    <row r="4820" spans="1:1" x14ac:dyDescent="0.35">
      <c r="A4820"/>
    </row>
    <row r="4821" spans="1:1" x14ac:dyDescent="0.35">
      <c r="A4821"/>
    </row>
    <row r="4822" spans="1:1" x14ac:dyDescent="0.35">
      <c r="A4822"/>
    </row>
    <row r="4823" spans="1:1" x14ac:dyDescent="0.35">
      <c r="A4823"/>
    </row>
    <row r="4824" spans="1:1" x14ac:dyDescent="0.35">
      <c r="A4824"/>
    </row>
    <row r="4825" spans="1:1" x14ac:dyDescent="0.35">
      <c r="A4825"/>
    </row>
    <row r="4826" spans="1:1" x14ac:dyDescent="0.35">
      <c r="A4826"/>
    </row>
    <row r="4827" spans="1:1" x14ac:dyDescent="0.35">
      <c r="A4827"/>
    </row>
    <row r="4828" spans="1:1" x14ac:dyDescent="0.35">
      <c r="A4828"/>
    </row>
    <row r="4829" spans="1:1" x14ac:dyDescent="0.35">
      <c r="A4829"/>
    </row>
    <row r="4830" spans="1:1" x14ac:dyDescent="0.35">
      <c r="A4830"/>
    </row>
    <row r="4831" spans="1:1" x14ac:dyDescent="0.35">
      <c r="A4831"/>
    </row>
    <row r="4832" spans="1:1" x14ac:dyDescent="0.35">
      <c r="A4832"/>
    </row>
    <row r="4833" spans="1:1" x14ac:dyDescent="0.35">
      <c r="A4833"/>
    </row>
    <row r="4834" spans="1:1" x14ac:dyDescent="0.35">
      <c r="A4834"/>
    </row>
    <row r="4835" spans="1:1" x14ac:dyDescent="0.35">
      <c r="A4835"/>
    </row>
    <row r="4836" spans="1:1" x14ac:dyDescent="0.35">
      <c r="A4836"/>
    </row>
    <row r="4837" spans="1:1" x14ac:dyDescent="0.35">
      <c r="A4837"/>
    </row>
    <row r="4838" spans="1:1" x14ac:dyDescent="0.35">
      <c r="A4838"/>
    </row>
    <row r="4839" spans="1:1" x14ac:dyDescent="0.35">
      <c r="A4839"/>
    </row>
    <row r="4840" spans="1:1" x14ac:dyDescent="0.35">
      <c r="A4840"/>
    </row>
    <row r="4841" spans="1:1" x14ac:dyDescent="0.35">
      <c r="A4841"/>
    </row>
    <row r="4842" spans="1:1" x14ac:dyDescent="0.35">
      <c r="A4842"/>
    </row>
    <row r="4843" spans="1:1" x14ac:dyDescent="0.35">
      <c r="A4843"/>
    </row>
    <row r="4844" spans="1:1" x14ac:dyDescent="0.35">
      <c r="A4844"/>
    </row>
    <row r="4845" spans="1:1" x14ac:dyDescent="0.35">
      <c r="A4845"/>
    </row>
    <row r="4846" spans="1:1" x14ac:dyDescent="0.35">
      <c r="A4846"/>
    </row>
    <row r="4847" spans="1:1" x14ac:dyDescent="0.35">
      <c r="A4847"/>
    </row>
    <row r="4848" spans="1:1" x14ac:dyDescent="0.35">
      <c r="A4848"/>
    </row>
    <row r="4849" spans="1:1" x14ac:dyDescent="0.35">
      <c r="A4849"/>
    </row>
    <row r="4850" spans="1:1" x14ac:dyDescent="0.35">
      <c r="A4850"/>
    </row>
    <row r="4851" spans="1:1" x14ac:dyDescent="0.35">
      <c r="A4851"/>
    </row>
    <row r="4852" spans="1:1" x14ac:dyDescent="0.35">
      <c r="A4852"/>
    </row>
    <row r="4853" spans="1:1" x14ac:dyDescent="0.35">
      <c r="A4853"/>
    </row>
    <row r="4854" spans="1:1" x14ac:dyDescent="0.35">
      <c r="A4854"/>
    </row>
    <row r="4855" spans="1:1" x14ac:dyDescent="0.35">
      <c r="A4855"/>
    </row>
    <row r="4856" spans="1:1" x14ac:dyDescent="0.35">
      <c r="A4856"/>
    </row>
    <row r="4857" spans="1:1" x14ac:dyDescent="0.35">
      <c r="A4857"/>
    </row>
    <row r="4858" spans="1:1" x14ac:dyDescent="0.35">
      <c r="A4858"/>
    </row>
    <row r="4859" spans="1:1" x14ac:dyDescent="0.35">
      <c r="A4859"/>
    </row>
    <row r="4860" spans="1:1" x14ac:dyDescent="0.35">
      <c r="A4860"/>
    </row>
    <row r="4861" spans="1:1" x14ac:dyDescent="0.35">
      <c r="A4861"/>
    </row>
    <row r="4862" spans="1:1" x14ac:dyDescent="0.35">
      <c r="A4862"/>
    </row>
    <row r="4863" spans="1:1" x14ac:dyDescent="0.35">
      <c r="A4863"/>
    </row>
    <row r="4864" spans="1:1" x14ac:dyDescent="0.35">
      <c r="A4864"/>
    </row>
    <row r="4865" spans="1:1" x14ac:dyDescent="0.35">
      <c r="A4865"/>
    </row>
    <row r="4866" spans="1:1" x14ac:dyDescent="0.35">
      <c r="A4866"/>
    </row>
    <row r="4867" spans="1:1" x14ac:dyDescent="0.35">
      <c r="A4867"/>
    </row>
    <row r="4868" spans="1:1" x14ac:dyDescent="0.35">
      <c r="A4868"/>
    </row>
    <row r="4869" spans="1:1" x14ac:dyDescent="0.35">
      <c r="A4869"/>
    </row>
    <row r="4870" spans="1:1" x14ac:dyDescent="0.35">
      <c r="A4870"/>
    </row>
    <row r="4871" spans="1:1" x14ac:dyDescent="0.35">
      <c r="A4871"/>
    </row>
    <row r="4872" spans="1:1" x14ac:dyDescent="0.35">
      <c r="A4872"/>
    </row>
    <row r="4873" spans="1:1" x14ac:dyDescent="0.35">
      <c r="A4873"/>
    </row>
    <row r="4874" spans="1:1" x14ac:dyDescent="0.35">
      <c r="A4874"/>
    </row>
    <row r="4875" spans="1:1" x14ac:dyDescent="0.35">
      <c r="A4875"/>
    </row>
    <row r="4876" spans="1:1" x14ac:dyDescent="0.35">
      <c r="A4876"/>
    </row>
    <row r="4877" spans="1:1" x14ac:dyDescent="0.35">
      <c r="A4877"/>
    </row>
    <row r="4878" spans="1:1" x14ac:dyDescent="0.35">
      <c r="A4878"/>
    </row>
    <row r="4879" spans="1:1" x14ac:dyDescent="0.35">
      <c r="A4879"/>
    </row>
    <row r="4880" spans="1:1" x14ac:dyDescent="0.35">
      <c r="A4880"/>
    </row>
    <row r="4881" spans="1:1" x14ac:dyDescent="0.35">
      <c r="A4881"/>
    </row>
    <row r="4882" spans="1:1" x14ac:dyDescent="0.35">
      <c r="A4882"/>
    </row>
    <row r="4883" spans="1:1" x14ac:dyDescent="0.35">
      <c r="A4883"/>
    </row>
    <row r="4884" spans="1:1" x14ac:dyDescent="0.35">
      <c r="A4884"/>
    </row>
    <row r="4885" spans="1:1" x14ac:dyDescent="0.35">
      <c r="A4885"/>
    </row>
    <row r="4886" spans="1:1" x14ac:dyDescent="0.35">
      <c r="A4886"/>
    </row>
    <row r="4887" spans="1:1" x14ac:dyDescent="0.35">
      <c r="A4887"/>
    </row>
    <row r="4888" spans="1:1" x14ac:dyDescent="0.35">
      <c r="A4888"/>
    </row>
    <row r="4889" spans="1:1" x14ac:dyDescent="0.35">
      <c r="A4889"/>
    </row>
    <row r="4890" spans="1:1" x14ac:dyDescent="0.35">
      <c r="A4890"/>
    </row>
    <row r="4891" spans="1:1" x14ac:dyDescent="0.35">
      <c r="A4891"/>
    </row>
    <row r="4892" spans="1:1" x14ac:dyDescent="0.35">
      <c r="A4892"/>
    </row>
    <row r="4893" spans="1:1" x14ac:dyDescent="0.35">
      <c r="A4893"/>
    </row>
    <row r="4894" spans="1:1" x14ac:dyDescent="0.35">
      <c r="A4894"/>
    </row>
    <row r="4895" spans="1:1" x14ac:dyDescent="0.35">
      <c r="A4895"/>
    </row>
    <row r="4896" spans="1:1" x14ac:dyDescent="0.35">
      <c r="A4896"/>
    </row>
    <row r="4897" spans="1:1" x14ac:dyDescent="0.35">
      <c r="A4897"/>
    </row>
    <row r="4898" spans="1:1" x14ac:dyDescent="0.35">
      <c r="A4898"/>
    </row>
    <row r="4899" spans="1:1" x14ac:dyDescent="0.35">
      <c r="A4899"/>
    </row>
    <row r="4900" spans="1:1" x14ac:dyDescent="0.35">
      <c r="A4900"/>
    </row>
    <row r="4901" spans="1:1" x14ac:dyDescent="0.35">
      <c r="A4901"/>
    </row>
    <row r="4902" spans="1:1" x14ac:dyDescent="0.35">
      <c r="A4902"/>
    </row>
    <row r="4903" spans="1:1" x14ac:dyDescent="0.35">
      <c r="A4903"/>
    </row>
    <row r="4904" spans="1:1" x14ac:dyDescent="0.35">
      <c r="A4904"/>
    </row>
    <row r="4905" spans="1:1" x14ac:dyDescent="0.35">
      <c r="A4905"/>
    </row>
    <row r="4906" spans="1:1" x14ac:dyDescent="0.35">
      <c r="A4906"/>
    </row>
    <row r="4907" spans="1:1" x14ac:dyDescent="0.35">
      <c r="A4907"/>
    </row>
    <row r="4908" spans="1:1" x14ac:dyDescent="0.35">
      <c r="A4908"/>
    </row>
    <row r="4909" spans="1:1" x14ac:dyDescent="0.35">
      <c r="A4909"/>
    </row>
    <row r="4910" spans="1:1" x14ac:dyDescent="0.35">
      <c r="A4910"/>
    </row>
    <row r="4911" spans="1:1" x14ac:dyDescent="0.35">
      <c r="A4911"/>
    </row>
    <row r="4912" spans="1:1" x14ac:dyDescent="0.35">
      <c r="A4912"/>
    </row>
    <row r="4913" spans="1:1" x14ac:dyDescent="0.35">
      <c r="A4913"/>
    </row>
    <row r="4914" spans="1:1" x14ac:dyDescent="0.35">
      <c r="A4914"/>
    </row>
    <row r="4915" spans="1:1" x14ac:dyDescent="0.35">
      <c r="A4915"/>
    </row>
    <row r="4916" spans="1:1" x14ac:dyDescent="0.35">
      <c r="A4916"/>
    </row>
    <row r="4917" spans="1:1" x14ac:dyDescent="0.35">
      <c r="A4917"/>
    </row>
    <row r="4918" spans="1:1" x14ac:dyDescent="0.35">
      <c r="A4918"/>
    </row>
    <row r="4919" spans="1:1" x14ac:dyDescent="0.35">
      <c r="A4919"/>
    </row>
    <row r="4920" spans="1:1" x14ac:dyDescent="0.35">
      <c r="A4920"/>
    </row>
    <row r="4921" spans="1:1" x14ac:dyDescent="0.35">
      <c r="A4921"/>
    </row>
    <row r="4922" spans="1:1" x14ac:dyDescent="0.35">
      <c r="A4922"/>
    </row>
    <row r="4923" spans="1:1" x14ac:dyDescent="0.35">
      <c r="A4923"/>
    </row>
    <row r="4924" spans="1:1" x14ac:dyDescent="0.35">
      <c r="A4924"/>
    </row>
    <row r="4925" spans="1:1" x14ac:dyDescent="0.35">
      <c r="A4925"/>
    </row>
    <row r="4926" spans="1:1" x14ac:dyDescent="0.35">
      <c r="A4926"/>
    </row>
    <row r="4927" spans="1:1" x14ac:dyDescent="0.35">
      <c r="A4927"/>
    </row>
    <row r="4928" spans="1:1" x14ac:dyDescent="0.35">
      <c r="A4928"/>
    </row>
    <row r="4929" spans="1:1" x14ac:dyDescent="0.35">
      <c r="A4929"/>
    </row>
    <row r="4930" spans="1:1" x14ac:dyDescent="0.35">
      <c r="A4930"/>
    </row>
    <row r="4931" spans="1:1" x14ac:dyDescent="0.35">
      <c r="A4931"/>
    </row>
    <row r="4932" spans="1:1" x14ac:dyDescent="0.35">
      <c r="A4932"/>
    </row>
    <row r="4933" spans="1:1" x14ac:dyDescent="0.35">
      <c r="A4933"/>
    </row>
    <row r="4934" spans="1:1" x14ac:dyDescent="0.35">
      <c r="A4934"/>
    </row>
    <row r="4935" spans="1:1" x14ac:dyDescent="0.35">
      <c r="A4935"/>
    </row>
    <row r="4936" spans="1:1" x14ac:dyDescent="0.35">
      <c r="A4936"/>
    </row>
    <row r="4937" spans="1:1" x14ac:dyDescent="0.35">
      <c r="A4937"/>
    </row>
    <row r="4938" spans="1:1" x14ac:dyDescent="0.35">
      <c r="A4938"/>
    </row>
    <row r="4939" spans="1:1" x14ac:dyDescent="0.35">
      <c r="A4939"/>
    </row>
    <row r="4940" spans="1:1" x14ac:dyDescent="0.35">
      <c r="A4940"/>
    </row>
    <row r="4941" spans="1:1" x14ac:dyDescent="0.35">
      <c r="A4941"/>
    </row>
    <row r="4942" spans="1:1" x14ac:dyDescent="0.35">
      <c r="A4942"/>
    </row>
    <row r="4943" spans="1:1" x14ac:dyDescent="0.35">
      <c r="A4943"/>
    </row>
    <row r="4944" spans="1:1" x14ac:dyDescent="0.35">
      <c r="A4944"/>
    </row>
    <row r="4945" spans="1:1" x14ac:dyDescent="0.35">
      <c r="A4945"/>
    </row>
    <row r="4946" spans="1:1" x14ac:dyDescent="0.35">
      <c r="A4946"/>
    </row>
    <row r="4947" spans="1:1" x14ac:dyDescent="0.35">
      <c r="A4947"/>
    </row>
    <row r="4948" spans="1:1" x14ac:dyDescent="0.35">
      <c r="A4948"/>
    </row>
    <row r="4949" spans="1:1" x14ac:dyDescent="0.35">
      <c r="A4949"/>
    </row>
    <row r="4950" spans="1:1" x14ac:dyDescent="0.35">
      <c r="A4950"/>
    </row>
    <row r="4951" spans="1:1" x14ac:dyDescent="0.35">
      <c r="A4951"/>
    </row>
    <row r="4952" spans="1:1" x14ac:dyDescent="0.35">
      <c r="A4952"/>
    </row>
    <row r="4953" spans="1:1" x14ac:dyDescent="0.35">
      <c r="A4953"/>
    </row>
    <row r="4954" spans="1:1" x14ac:dyDescent="0.35">
      <c r="A4954"/>
    </row>
    <row r="4955" spans="1:1" x14ac:dyDescent="0.35">
      <c r="A4955"/>
    </row>
    <row r="4956" spans="1:1" x14ac:dyDescent="0.35">
      <c r="A4956"/>
    </row>
    <row r="4957" spans="1:1" x14ac:dyDescent="0.35">
      <c r="A4957"/>
    </row>
    <row r="4958" spans="1:1" x14ac:dyDescent="0.35">
      <c r="A4958"/>
    </row>
    <row r="4959" spans="1:1" x14ac:dyDescent="0.35">
      <c r="A4959"/>
    </row>
    <row r="4960" spans="1:1" x14ac:dyDescent="0.35">
      <c r="A4960"/>
    </row>
    <row r="4961" spans="1:1" x14ac:dyDescent="0.35">
      <c r="A4961"/>
    </row>
    <row r="4962" spans="1:1" x14ac:dyDescent="0.35">
      <c r="A4962"/>
    </row>
    <row r="4963" spans="1:1" x14ac:dyDescent="0.35">
      <c r="A4963"/>
    </row>
    <row r="4964" spans="1:1" x14ac:dyDescent="0.35">
      <c r="A4964"/>
    </row>
    <row r="4965" spans="1:1" x14ac:dyDescent="0.35">
      <c r="A4965"/>
    </row>
    <row r="4966" spans="1:1" x14ac:dyDescent="0.35">
      <c r="A4966"/>
    </row>
    <row r="4967" spans="1:1" x14ac:dyDescent="0.35">
      <c r="A4967"/>
    </row>
    <row r="4968" spans="1:1" x14ac:dyDescent="0.35">
      <c r="A4968"/>
    </row>
    <row r="4969" spans="1:1" x14ac:dyDescent="0.35">
      <c r="A4969"/>
    </row>
    <row r="4970" spans="1:1" x14ac:dyDescent="0.35">
      <c r="A4970"/>
    </row>
    <row r="4971" spans="1:1" x14ac:dyDescent="0.35">
      <c r="A4971"/>
    </row>
    <row r="4972" spans="1:1" x14ac:dyDescent="0.35">
      <c r="A4972"/>
    </row>
    <row r="4973" spans="1:1" x14ac:dyDescent="0.35">
      <c r="A4973"/>
    </row>
    <row r="4974" spans="1:1" x14ac:dyDescent="0.35">
      <c r="A4974"/>
    </row>
    <row r="4975" spans="1:1" x14ac:dyDescent="0.35">
      <c r="A4975"/>
    </row>
    <row r="4976" spans="1:1" x14ac:dyDescent="0.35">
      <c r="A4976"/>
    </row>
    <row r="4977" spans="1:1" x14ac:dyDescent="0.35">
      <c r="A4977"/>
    </row>
    <row r="4978" spans="1:1" x14ac:dyDescent="0.35">
      <c r="A4978"/>
    </row>
    <row r="4979" spans="1:1" x14ac:dyDescent="0.35">
      <c r="A4979"/>
    </row>
    <row r="4980" spans="1:1" x14ac:dyDescent="0.35">
      <c r="A4980"/>
    </row>
    <row r="4981" spans="1:1" x14ac:dyDescent="0.35">
      <c r="A4981"/>
    </row>
    <row r="4982" spans="1:1" x14ac:dyDescent="0.35">
      <c r="A4982"/>
    </row>
    <row r="4983" spans="1:1" x14ac:dyDescent="0.35">
      <c r="A4983"/>
    </row>
    <row r="4984" spans="1:1" x14ac:dyDescent="0.35">
      <c r="A4984"/>
    </row>
    <row r="4985" spans="1:1" x14ac:dyDescent="0.35">
      <c r="A4985"/>
    </row>
    <row r="4986" spans="1:1" x14ac:dyDescent="0.35">
      <c r="A4986"/>
    </row>
    <row r="4987" spans="1:1" x14ac:dyDescent="0.35">
      <c r="A4987"/>
    </row>
    <row r="4988" spans="1:1" x14ac:dyDescent="0.35">
      <c r="A4988"/>
    </row>
    <row r="4989" spans="1:1" x14ac:dyDescent="0.35">
      <c r="A4989"/>
    </row>
    <row r="4990" spans="1:1" x14ac:dyDescent="0.35">
      <c r="A4990"/>
    </row>
    <row r="4991" spans="1:1" x14ac:dyDescent="0.35">
      <c r="A4991"/>
    </row>
    <row r="4992" spans="1:1" x14ac:dyDescent="0.35">
      <c r="A4992"/>
    </row>
    <row r="4993" spans="1:1" x14ac:dyDescent="0.35">
      <c r="A4993"/>
    </row>
    <row r="4994" spans="1:1" x14ac:dyDescent="0.35">
      <c r="A4994"/>
    </row>
    <row r="4995" spans="1:1" x14ac:dyDescent="0.35">
      <c r="A4995"/>
    </row>
    <row r="4996" spans="1:1" x14ac:dyDescent="0.35">
      <c r="A4996"/>
    </row>
    <row r="4997" spans="1:1" x14ac:dyDescent="0.35">
      <c r="A4997"/>
    </row>
    <row r="4998" spans="1:1" x14ac:dyDescent="0.35">
      <c r="A4998"/>
    </row>
    <row r="4999" spans="1:1" x14ac:dyDescent="0.35">
      <c r="A4999"/>
    </row>
    <row r="5000" spans="1:1" x14ac:dyDescent="0.35">
      <c r="A5000"/>
    </row>
    <row r="5001" spans="1:1" x14ac:dyDescent="0.35">
      <c r="A5001"/>
    </row>
    <row r="5002" spans="1:1" x14ac:dyDescent="0.35">
      <c r="A5002"/>
    </row>
    <row r="5003" spans="1:1" x14ac:dyDescent="0.35">
      <c r="A5003"/>
    </row>
    <row r="5004" spans="1:1" x14ac:dyDescent="0.35">
      <c r="A5004"/>
    </row>
    <row r="5005" spans="1:1" x14ac:dyDescent="0.35">
      <c r="A5005"/>
    </row>
    <row r="5006" spans="1:1" x14ac:dyDescent="0.35">
      <c r="A5006"/>
    </row>
    <row r="5007" spans="1:1" x14ac:dyDescent="0.35">
      <c r="A5007"/>
    </row>
    <row r="5008" spans="1:1" x14ac:dyDescent="0.35">
      <c r="A5008"/>
    </row>
    <row r="5009" spans="1:1" x14ac:dyDescent="0.35">
      <c r="A5009"/>
    </row>
    <row r="5010" spans="1:1" x14ac:dyDescent="0.35">
      <c r="A5010"/>
    </row>
    <row r="5011" spans="1:1" x14ac:dyDescent="0.35">
      <c r="A5011"/>
    </row>
    <row r="5012" spans="1:1" x14ac:dyDescent="0.35">
      <c r="A5012"/>
    </row>
    <row r="5013" spans="1:1" x14ac:dyDescent="0.35">
      <c r="A5013"/>
    </row>
    <row r="5014" spans="1:1" x14ac:dyDescent="0.35">
      <c r="A5014"/>
    </row>
    <row r="5015" spans="1:1" x14ac:dyDescent="0.35">
      <c r="A5015"/>
    </row>
    <row r="5016" spans="1:1" x14ac:dyDescent="0.35">
      <c r="A5016"/>
    </row>
    <row r="5017" spans="1:1" x14ac:dyDescent="0.35">
      <c r="A5017"/>
    </row>
    <row r="5018" spans="1:1" x14ac:dyDescent="0.35">
      <c r="A5018"/>
    </row>
    <row r="5019" spans="1:1" x14ac:dyDescent="0.35">
      <c r="A5019"/>
    </row>
    <row r="5020" spans="1:1" x14ac:dyDescent="0.35">
      <c r="A5020"/>
    </row>
    <row r="5021" spans="1:1" x14ac:dyDescent="0.35">
      <c r="A5021"/>
    </row>
    <row r="5022" spans="1:1" x14ac:dyDescent="0.35">
      <c r="A5022"/>
    </row>
    <row r="5023" spans="1:1" x14ac:dyDescent="0.35">
      <c r="A5023"/>
    </row>
    <row r="5024" spans="1:1" x14ac:dyDescent="0.35">
      <c r="A5024"/>
    </row>
    <row r="5025" spans="1:1" x14ac:dyDescent="0.35">
      <c r="A5025"/>
    </row>
    <row r="5026" spans="1:1" x14ac:dyDescent="0.35">
      <c r="A5026"/>
    </row>
    <row r="5027" spans="1:1" x14ac:dyDescent="0.35">
      <c r="A5027"/>
    </row>
    <row r="5028" spans="1:1" x14ac:dyDescent="0.35">
      <c r="A5028"/>
    </row>
    <row r="5029" spans="1:1" x14ac:dyDescent="0.35">
      <c r="A5029"/>
    </row>
    <row r="5030" spans="1:1" x14ac:dyDescent="0.35">
      <c r="A5030"/>
    </row>
    <row r="5031" spans="1:1" x14ac:dyDescent="0.35">
      <c r="A5031"/>
    </row>
    <row r="5032" spans="1:1" x14ac:dyDescent="0.35">
      <c r="A5032"/>
    </row>
    <row r="5033" spans="1:1" x14ac:dyDescent="0.35">
      <c r="A5033"/>
    </row>
    <row r="5034" spans="1:1" x14ac:dyDescent="0.35">
      <c r="A5034"/>
    </row>
    <row r="5035" spans="1:1" x14ac:dyDescent="0.35">
      <c r="A5035"/>
    </row>
    <row r="5036" spans="1:1" x14ac:dyDescent="0.35">
      <c r="A5036"/>
    </row>
    <row r="5037" spans="1:1" x14ac:dyDescent="0.35">
      <c r="A5037"/>
    </row>
    <row r="5038" spans="1:1" x14ac:dyDescent="0.35">
      <c r="A5038"/>
    </row>
    <row r="5039" spans="1:1" x14ac:dyDescent="0.35">
      <c r="A5039"/>
    </row>
    <row r="5040" spans="1:1" x14ac:dyDescent="0.35">
      <c r="A5040"/>
    </row>
    <row r="5041" spans="1:1" x14ac:dyDescent="0.35">
      <c r="A5041"/>
    </row>
    <row r="5042" spans="1:1" x14ac:dyDescent="0.35">
      <c r="A5042"/>
    </row>
    <row r="5043" spans="1:1" x14ac:dyDescent="0.35">
      <c r="A5043"/>
    </row>
    <row r="5044" spans="1:1" x14ac:dyDescent="0.35">
      <c r="A5044"/>
    </row>
    <row r="5045" spans="1:1" x14ac:dyDescent="0.35">
      <c r="A5045"/>
    </row>
    <row r="5046" spans="1:1" x14ac:dyDescent="0.35">
      <c r="A5046"/>
    </row>
    <row r="5047" spans="1:1" x14ac:dyDescent="0.35">
      <c r="A5047"/>
    </row>
    <row r="5048" spans="1:1" x14ac:dyDescent="0.35">
      <c r="A5048"/>
    </row>
    <row r="5049" spans="1:1" x14ac:dyDescent="0.35">
      <c r="A5049"/>
    </row>
    <row r="5050" spans="1:1" x14ac:dyDescent="0.35">
      <c r="A5050"/>
    </row>
    <row r="5051" spans="1:1" x14ac:dyDescent="0.35">
      <c r="A5051"/>
    </row>
    <row r="5052" spans="1:1" x14ac:dyDescent="0.35">
      <c r="A5052"/>
    </row>
    <row r="5053" spans="1:1" x14ac:dyDescent="0.35">
      <c r="A5053"/>
    </row>
    <row r="5054" spans="1:1" x14ac:dyDescent="0.35">
      <c r="A5054"/>
    </row>
    <row r="5055" spans="1:1" x14ac:dyDescent="0.35">
      <c r="A5055"/>
    </row>
    <row r="5056" spans="1:1" x14ac:dyDescent="0.35">
      <c r="A5056"/>
    </row>
    <row r="5057" spans="1:1" x14ac:dyDescent="0.35">
      <c r="A5057"/>
    </row>
    <row r="5058" spans="1:1" x14ac:dyDescent="0.35">
      <c r="A5058"/>
    </row>
    <row r="5059" spans="1:1" x14ac:dyDescent="0.35">
      <c r="A5059"/>
    </row>
    <row r="5060" spans="1:1" x14ac:dyDescent="0.35">
      <c r="A5060"/>
    </row>
    <row r="5061" spans="1:1" x14ac:dyDescent="0.35">
      <c r="A5061"/>
    </row>
    <row r="5062" spans="1:1" x14ac:dyDescent="0.35">
      <c r="A5062"/>
    </row>
    <row r="5063" spans="1:1" x14ac:dyDescent="0.35">
      <c r="A5063"/>
    </row>
    <row r="5064" spans="1:1" x14ac:dyDescent="0.35">
      <c r="A5064"/>
    </row>
    <row r="5065" spans="1:1" x14ac:dyDescent="0.35">
      <c r="A5065"/>
    </row>
    <row r="5066" spans="1:1" x14ac:dyDescent="0.35">
      <c r="A5066"/>
    </row>
    <row r="5067" spans="1:1" x14ac:dyDescent="0.35">
      <c r="A5067"/>
    </row>
    <row r="5068" spans="1:1" x14ac:dyDescent="0.35">
      <c r="A5068"/>
    </row>
    <row r="5069" spans="1:1" x14ac:dyDescent="0.35">
      <c r="A5069"/>
    </row>
    <row r="5070" spans="1:1" x14ac:dyDescent="0.35">
      <c r="A5070"/>
    </row>
    <row r="5071" spans="1:1" x14ac:dyDescent="0.35">
      <c r="A5071"/>
    </row>
    <row r="5072" spans="1:1" x14ac:dyDescent="0.35">
      <c r="A5072"/>
    </row>
    <row r="5073" spans="1:1" x14ac:dyDescent="0.35">
      <c r="A5073"/>
    </row>
    <row r="5074" spans="1:1" x14ac:dyDescent="0.35">
      <c r="A5074"/>
    </row>
    <row r="5075" spans="1:1" x14ac:dyDescent="0.35">
      <c r="A5075"/>
    </row>
    <row r="5076" spans="1:1" x14ac:dyDescent="0.35">
      <c r="A5076"/>
    </row>
    <row r="5077" spans="1:1" x14ac:dyDescent="0.35">
      <c r="A5077"/>
    </row>
    <row r="5078" spans="1:1" x14ac:dyDescent="0.35">
      <c r="A5078"/>
    </row>
    <row r="5079" spans="1:1" x14ac:dyDescent="0.35">
      <c r="A5079"/>
    </row>
    <row r="5080" spans="1:1" x14ac:dyDescent="0.35">
      <c r="A5080"/>
    </row>
    <row r="5081" spans="1:1" x14ac:dyDescent="0.35">
      <c r="A5081"/>
    </row>
    <row r="5082" spans="1:1" x14ac:dyDescent="0.35">
      <c r="A5082"/>
    </row>
    <row r="5083" spans="1:1" x14ac:dyDescent="0.35">
      <c r="A5083"/>
    </row>
    <row r="5084" spans="1:1" x14ac:dyDescent="0.35">
      <c r="A5084"/>
    </row>
    <row r="5085" spans="1:1" x14ac:dyDescent="0.35">
      <c r="A5085"/>
    </row>
    <row r="5086" spans="1:1" x14ac:dyDescent="0.35">
      <c r="A5086"/>
    </row>
    <row r="5087" spans="1:1" x14ac:dyDescent="0.35">
      <c r="A5087"/>
    </row>
    <row r="5088" spans="1:1" x14ac:dyDescent="0.35">
      <c r="A5088"/>
    </row>
    <row r="5089" spans="1:1" x14ac:dyDescent="0.35">
      <c r="A5089"/>
    </row>
    <row r="5090" spans="1:1" x14ac:dyDescent="0.35">
      <c r="A5090"/>
    </row>
    <row r="5091" spans="1:1" x14ac:dyDescent="0.35">
      <c r="A5091"/>
    </row>
    <row r="5092" spans="1:1" x14ac:dyDescent="0.35">
      <c r="A5092"/>
    </row>
    <row r="5093" spans="1:1" x14ac:dyDescent="0.35">
      <c r="A5093"/>
    </row>
    <row r="5094" spans="1:1" x14ac:dyDescent="0.35">
      <c r="A5094"/>
    </row>
    <row r="5095" spans="1:1" x14ac:dyDescent="0.35">
      <c r="A5095"/>
    </row>
    <row r="5096" spans="1:1" x14ac:dyDescent="0.35">
      <c r="A5096"/>
    </row>
    <row r="5097" spans="1:1" x14ac:dyDescent="0.35">
      <c r="A5097"/>
    </row>
    <row r="5098" spans="1:1" x14ac:dyDescent="0.35">
      <c r="A5098"/>
    </row>
    <row r="5099" spans="1:1" x14ac:dyDescent="0.35">
      <c r="A5099"/>
    </row>
    <row r="5100" spans="1:1" x14ac:dyDescent="0.35">
      <c r="A5100"/>
    </row>
    <row r="5101" spans="1:1" x14ac:dyDescent="0.35">
      <c r="A5101"/>
    </row>
    <row r="5102" spans="1:1" x14ac:dyDescent="0.35">
      <c r="A5102"/>
    </row>
    <row r="5103" spans="1:1" x14ac:dyDescent="0.35">
      <c r="A5103"/>
    </row>
    <row r="5104" spans="1:1" x14ac:dyDescent="0.35">
      <c r="A5104"/>
    </row>
    <row r="5105" spans="1:1" x14ac:dyDescent="0.35">
      <c r="A5105"/>
    </row>
    <row r="5106" spans="1:1" x14ac:dyDescent="0.35">
      <c r="A5106"/>
    </row>
    <row r="5107" spans="1:1" x14ac:dyDescent="0.35">
      <c r="A5107"/>
    </row>
    <row r="5108" spans="1:1" x14ac:dyDescent="0.35">
      <c r="A5108"/>
    </row>
    <row r="5109" spans="1:1" x14ac:dyDescent="0.35">
      <c r="A5109"/>
    </row>
    <row r="5110" spans="1:1" x14ac:dyDescent="0.35">
      <c r="A5110"/>
    </row>
    <row r="5111" spans="1:1" x14ac:dyDescent="0.35">
      <c r="A5111"/>
    </row>
    <row r="5112" spans="1:1" x14ac:dyDescent="0.35">
      <c r="A5112"/>
    </row>
    <row r="5113" spans="1:1" x14ac:dyDescent="0.35">
      <c r="A5113"/>
    </row>
    <row r="5114" spans="1:1" x14ac:dyDescent="0.35">
      <c r="A5114"/>
    </row>
    <row r="5115" spans="1:1" x14ac:dyDescent="0.35">
      <c r="A5115"/>
    </row>
    <row r="5116" spans="1:1" x14ac:dyDescent="0.35">
      <c r="A5116"/>
    </row>
    <row r="5117" spans="1:1" x14ac:dyDescent="0.35">
      <c r="A5117"/>
    </row>
    <row r="5118" spans="1:1" x14ac:dyDescent="0.35">
      <c r="A5118"/>
    </row>
    <row r="5119" spans="1:1" x14ac:dyDescent="0.35">
      <c r="A5119"/>
    </row>
    <row r="5120" spans="1:1" x14ac:dyDescent="0.35">
      <c r="A5120"/>
    </row>
    <row r="5121" spans="1:1" x14ac:dyDescent="0.35">
      <c r="A5121"/>
    </row>
    <row r="5122" spans="1:1" x14ac:dyDescent="0.35">
      <c r="A5122"/>
    </row>
    <row r="5123" spans="1:1" x14ac:dyDescent="0.35">
      <c r="A5123"/>
    </row>
    <row r="5124" spans="1:1" x14ac:dyDescent="0.35">
      <c r="A5124"/>
    </row>
    <row r="5125" spans="1:1" x14ac:dyDescent="0.35">
      <c r="A5125"/>
    </row>
    <row r="5126" spans="1:1" x14ac:dyDescent="0.35">
      <c r="A5126"/>
    </row>
    <row r="5127" spans="1:1" x14ac:dyDescent="0.35">
      <c r="A5127"/>
    </row>
    <row r="5128" spans="1:1" x14ac:dyDescent="0.35">
      <c r="A5128"/>
    </row>
    <row r="5129" spans="1:1" x14ac:dyDescent="0.35">
      <c r="A5129"/>
    </row>
    <row r="5130" spans="1:1" x14ac:dyDescent="0.35">
      <c r="A5130"/>
    </row>
    <row r="5131" spans="1:1" x14ac:dyDescent="0.35">
      <c r="A5131"/>
    </row>
    <row r="5132" spans="1:1" x14ac:dyDescent="0.35">
      <c r="A5132"/>
    </row>
    <row r="5133" spans="1:1" x14ac:dyDescent="0.35">
      <c r="A5133"/>
    </row>
    <row r="5134" spans="1:1" x14ac:dyDescent="0.35">
      <c r="A5134"/>
    </row>
    <row r="5135" spans="1:1" x14ac:dyDescent="0.35">
      <c r="A5135"/>
    </row>
    <row r="5136" spans="1:1" x14ac:dyDescent="0.35">
      <c r="A5136"/>
    </row>
    <row r="5137" spans="1:1" x14ac:dyDescent="0.35">
      <c r="A5137"/>
    </row>
    <row r="5138" spans="1:1" x14ac:dyDescent="0.35">
      <c r="A5138"/>
    </row>
    <row r="5139" spans="1:1" x14ac:dyDescent="0.35">
      <c r="A5139"/>
    </row>
    <row r="5140" spans="1:1" x14ac:dyDescent="0.35">
      <c r="A5140"/>
    </row>
    <row r="5141" spans="1:1" x14ac:dyDescent="0.35">
      <c r="A5141"/>
    </row>
    <row r="5142" spans="1:1" x14ac:dyDescent="0.35">
      <c r="A5142"/>
    </row>
    <row r="5143" spans="1:1" x14ac:dyDescent="0.35">
      <c r="A5143"/>
    </row>
    <row r="5144" spans="1:1" x14ac:dyDescent="0.35">
      <c r="A5144"/>
    </row>
    <row r="5145" spans="1:1" x14ac:dyDescent="0.35">
      <c r="A5145"/>
    </row>
    <row r="5146" spans="1:1" x14ac:dyDescent="0.35">
      <c r="A5146"/>
    </row>
    <row r="5147" spans="1:1" x14ac:dyDescent="0.35">
      <c r="A5147"/>
    </row>
    <row r="5148" spans="1:1" x14ac:dyDescent="0.35">
      <c r="A5148"/>
    </row>
    <row r="5149" spans="1:1" x14ac:dyDescent="0.35">
      <c r="A5149"/>
    </row>
    <row r="5150" spans="1:1" x14ac:dyDescent="0.35">
      <c r="A5150"/>
    </row>
    <row r="5151" spans="1:1" x14ac:dyDescent="0.35">
      <c r="A5151"/>
    </row>
    <row r="5152" spans="1:1" x14ac:dyDescent="0.35">
      <c r="A5152"/>
    </row>
    <row r="5153" spans="1:1" x14ac:dyDescent="0.35">
      <c r="A5153"/>
    </row>
    <row r="5154" spans="1:1" x14ac:dyDescent="0.35">
      <c r="A5154"/>
    </row>
    <row r="5155" spans="1:1" x14ac:dyDescent="0.35">
      <c r="A5155"/>
    </row>
    <row r="5156" spans="1:1" x14ac:dyDescent="0.35">
      <c r="A5156"/>
    </row>
    <row r="5157" spans="1:1" x14ac:dyDescent="0.35">
      <c r="A5157"/>
    </row>
    <row r="5158" spans="1:1" x14ac:dyDescent="0.35">
      <c r="A5158"/>
    </row>
    <row r="5159" spans="1:1" x14ac:dyDescent="0.35">
      <c r="A5159"/>
    </row>
    <row r="5160" spans="1:1" x14ac:dyDescent="0.35">
      <c r="A5160"/>
    </row>
    <row r="5161" spans="1:1" x14ac:dyDescent="0.35">
      <c r="A5161"/>
    </row>
    <row r="5162" spans="1:1" x14ac:dyDescent="0.35">
      <c r="A5162"/>
    </row>
    <row r="5163" spans="1:1" x14ac:dyDescent="0.35">
      <c r="A5163"/>
    </row>
    <row r="5164" spans="1:1" x14ac:dyDescent="0.35">
      <c r="A5164"/>
    </row>
    <row r="5165" spans="1:1" x14ac:dyDescent="0.35">
      <c r="A5165"/>
    </row>
    <row r="5166" spans="1:1" x14ac:dyDescent="0.35">
      <c r="A5166"/>
    </row>
    <row r="5167" spans="1:1" x14ac:dyDescent="0.35">
      <c r="A5167"/>
    </row>
    <row r="5168" spans="1:1" x14ac:dyDescent="0.35">
      <c r="A5168"/>
    </row>
    <row r="5169" spans="1:1" x14ac:dyDescent="0.35">
      <c r="A5169"/>
    </row>
    <row r="5170" spans="1:1" x14ac:dyDescent="0.35">
      <c r="A5170"/>
    </row>
    <row r="5171" spans="1:1" x14ac:dyDescent="0.35">
      <c r="A5171"/>
    </row>
    <row r="5172" spans="1:1" x14ac:dyDescent="0.35">
      <c r="A5172"/>
    </row>
    <row r="5173" spans="1:1" x14ac:dyDescent="0.35">
      <c r="A5173"/>
    </row>
    <row r="5174" spans="1:1" x14ac:dyDescent="0.35">
      <c r="A5174"/>
    </row>
    <row r="5175" spans="1:1" x14ac:dyDescent="0.35">
      <c r="A5175"/>
    </row>
    <row r="5176" spans="1:1" x14ac:dyDescent="0.35">
      <c r="A5176"/>
    </row>
    <row r="5177" spans="1:1" x14ac:dyDescent="0.35">
      <c r="A5177"/>
    </row>
    <row r="5178" spans="1:1" x14ac:dyDescent="0.35">
      <c r="A5178"/>
    </row>
    <row r="5179" spans="1:1" x14ac:dyDescent="0.35">
      <c r="A5179"/>
    </row>
    <row r="5180" spans="1:1" x14ac:dyDescent="0.35">
      <c r="A5180"/>
    </row>
    <row r="5181" spans="1:1" x14ac:dyDescent="0.35">
      <c r="A5181"/>
    </row>
    <row r="5182" spans="1:1" x14ac:dyDescent="0.35">
      <c r="A5182"/>
    </row>
    <row r="5183" spans="1:1" x14ac:dyDescent="0.35">
      <c r="A5183"/>
    </row>
    <row r="5184" spans="1:1" x14ac:dyDescent="0.35">
      <c r="A5184"/>
    </row>
    <row r="5185" spans="1:1" x14ac:dyDescent="0.35">
      <c r="A5185"/>
    </row>
    <row r="5186" spans="1:1" x14ac:dyDescent="0.35">
      <c r="A5186"/>
    </row>
    <row r="5187" spans="1:1" x14ac:dyDescent="0.35">
      <c r="A5187"/>
    </row>
    <row r="5188" spans="1:1" x14ac:dyDescent="0.35">
      <c r="A5188"/>
    </row>
    <row r="5189" spans="1:1" x14ac:dyDescent="0.35">
      <c r="A5189"/>
    </row>
    <row r="5190" spans="1:1" x14ac:dyDescent="0.35">
      <c r="A5190"/>
    </row>
    <row r="5191" spans="1:1" x14ac:dyDescent="0.35">
      <c r="A5191"/>
    </row>
    <row r="5192" spans="1:1" x14ac:dyDescent="0.35">
      <c r="A5192"/>
    </row>
    <row r="5193" spans="1:1" x14ac:dyDescent="0.35">
      <c r="A5193"/>
    </row>
    <row r="5194" spans="1:1" x14ac:dyDescent="0.35">
      <c r="A5194"/>
    </row>
    <row r="5195" spans="1:1" x14ac:dyDescent="0.35">
      <c r="A5195"/>
    </row>
    <row r="5196" spans="1:1" x14ac:dyDescent="0.35">
      <c r="A5196"/>
    </row>
    <row r="5197" spans="1:1" x14ac:dyDescent="0.35">
      <c r="A5197"/>
    </row>
    <row r="5198" spans="1:1" x14ac:dyDescent="0.35">
      <c r="A5198"/>
    </row>
    <row r="5199" spans="1:1" x14ac:dyDescent="0.35">
      <c r="A5199"/>
    </row>
    <row r="5200" spans="1:1" x14ac:dyDescent="0.35">
      <c r="A5200"/>
    </row>
    <row r="5201" spans="1:1" x14ac:dyDescent="0.35">
      <c r="A5201"/>
    </row>
    <row r="5202" spans="1:1" x14ac:dyDescent="0.35">
      <c r="A5202"/>
    </row>
    <row r="5203" spans="1:1" x14ac:dyDescent="0.35">
      <c r="A5203"/>
    </row>
    <row r="5204" spans="1:1" x14ac:dyDescent="0.35">
      <c r="A5204"/>
    </row>
    <row r="5205" spans="1:1" x14ac:dyDescent="0.35">
      <c r="A5205"/>
    </row>
    <row r="5206" spans="1:1" x14ac:dyDescent="0.35">
      <c r="A5206"/>
    </row>
    <row r="5207" spans="1:1" x14ac:dyDescent="0.35">
      <c r="A5207"/>
    </row>
    <row r="5208" spans="1:1" x14ac:dyDescent="0.35">
      <c r="A5208"/>
    </row>
    <row r="5209" spans="1:1" x14ac:dyDescent="0.35">
      <c r="A5209"/>
    </row>
    <row r="5210" spans="1:1" x14ac:dyDescent="0.35">
      <c r="A5210"/>
    </row>
    <row r="5211" spans="1:1" x14ac:dyDescent="0.35">
      <c r="A5211"/>
    </row>
    <row r="5212" spans="1:1" x14ac:dyDescent="0.35">
      <c r="A5212"/>
    </row>
    <row r="5213" spans="1:1" x14ac:dyDescent="0.35">
      <c r="A5213"/>
    </row>
    <row r="5214" spans="1:1" x14ac:dyDescent="0.35">
      <c r="A5214"/>
    </row>
    <row r="5215" spans="1:1" x14ac:dyDescent="0.35">
      <c r="A5215"/>
    </row>
    <row r="5216" spans="1:1" x14ac:dyDescent="0.35">
      <c r="A5216"/>
    </row>
    <row r="5217" spans="1:1" x14ac:dyDescent="0.35">
      <c r="A5217"/>
    </row>
    <row r="5218" spans="1:1" x14ac:dyDescent="0.35">
      <c r="A5218"/>
    </row>
    <row r="5219" spans="1:1" x14ac:dyDescent="0.35">
      <c r="A5219"/>
    </row>
    <row r="5220" spans="1:1" x14ac:dyDescent="0.35">
      <c r="A5220"/>
    </row>
    <row r="5221" spans="1:1" x14ac:dyDescent="0.35">
      <c r="A5221"/>
    </row>
    <row r="5222" spans="1:1" x14ac:dyDescent="0.35">
      <c r="A5222"/>
    </row>
    <row r="5223" spans="1:1" x14ac:dyDescent="0.35">
      <c r="A5223"/>
    </row>
    <row r="5224" spans="1:1" x14ac:dyDescent="0.35">
      <c r="A5224"/>
    </row>
    <row r="5225" spans="1:1" x14ac:dyDescent="0.35">
      <c r="A5225"/>
    </row>
    <row r="5226" spans="1:1" x14ac:dyDescent="0.35">
      <c r="A5226"/>
    </row>
    <row r="5227" spans="1:1" x14ac:dyDescent="0.35">
      <c r="A5227"/>
    </row>
    <row r="5228" spans="1:1" x14ac:dyDescent="0.35">
      <c r="A5228"/>
    </row>
    <row r="5229" spans="1:1" x14ac:dyDescent="0.35">
      <c r="A5229"/>
    </row>
    <row r="5230" spans="1:1" x14ac:dyDescent="0.35">
      <c r="A5230"/>
    </row>
    <row r="5231" spans="1:1" x14ac:dyDescent="0.35">
      <c r="A5231"/>
    </row>
    <row r="5232" spans="1:1" x14ac:dyDescent="0.35">
      <c r="A5232"/>
    </row>
    <row r="5233" spans="1:1" x14ac:dyDescent="0.35">
      <c r="A5233"/>
    </row>
    <row r="5234" spans="1:1" x14ac:dyDescent="0.35">
      <c r="A5234"/>
    </row>
    <row r="5235" spans="1:1" x14ac:dyDescent="0.35">
      <c r="A5235"/>
    </row>
    <row r="5236" spans="1:1" x14ac:dyDescent="0.35">
      <c r="A5236"/>
    </row>
    <row r="5237" spans="1:1" x14ac:dyDescent="0.35">
      <c r="A5237"/>
    </row>
    <row r="5238" spans="1:1" x14ac:dyDescent="0.35">
      <c r="A5238"/>
    </row>
    <row r="5239" spans="1:1" x14ac:dyDescent="0.35">
      <c r="A5239"/>
    </row>
    <row r="5240" spans="1:1" x14ac:dyDescent="0.35">
      <c r="A5240"/>
    </row>
    <row r="5241" spans="1:1" x14ac:dyDescent="0.35">
      <c r="A5241"/>
    </row>
    <row r="5242" spans="1:1" x14ac:dyDescent="0.35">
      <c r="A5242"/>
    </row>
    <row r="5243" spans="1:1" x14ac:dyDescent="0.35">
      <c r="A5243"/>
    </row>
    <row r="5244" spans="1:1" x14ac:dyDescent="0.35">
      <c r="A5244"/>
    </row>
    <row r="5245" spans="1:1" x14ac:dyDescent="0.35">
      <c r="A5245"/>
    </row>
    <row r="5246" spans="1:1" x14ac:dyDescent="0.35">
      <c r="A5246"/>
    </row>
    <row r="5247" spans="1:1" x14ac:dyDescent="0.35">
      <c r="A5247"/>
    </row>
    <row r="5248" spans="1:1" x14ac:dyDescent="0.35">
      <c r="A5248"/>
    </row>
    <row r="5249" spans="1:1" x14ac:dyDescent="0.35">
      <c r="A5249"/>
    </row>
    <row r="5250" spans="1:1" x14ac:dyDescent="0.35">
      <c r="A5250"/>
    </row>
    <row r="5251" spans="1:1" x14ac:dyDescent="0.35">
      <c r="A5251"/>
    </row>
    <row r="5252" spans="1:1" x14ac:dyDescent="0.35">
      <c r="A5252"/>
    </row>
    <row r="5253" spans="1:1" x14ac:dyDescent="0.35">
      <c r="A5253"/>
    </row>
    <row r="5254" spans="1:1" x14ac:dyDescent="0.35">
      <c r="A5254"/>
    </row>
    <row r="5255" spans="1:1" x14ac:dyDescent="0.35">
      <c r="A5255"/>
    </row>
    <row r="5256" spans="1:1" x14ac:dyDescent="0.35">
      <c r="A5256"/>
    </row>
    <row r="5257" spans="1:1" x14ac:dyDescent="0.35">
      <c r="A5257"/>
    </row>
    <row r="5258" spans="1:1" x14ac:dyDescent="0.35">
      <c r="A5258"/>
    </row>
    <row r="5259" spans="1:1" x14ac:dyDescent="0.35">
      <c r="A5259"/>
    </row>
    <row r="5260" spans="1:1" x14ac:dyDescent="0.35">
      <c r="A5260"/>
    </row>
    <row r="5261" spans="1:1" x14ac:dyDescent="0.35">
      <c r="A5261"/>
    </row>
    <row r="5262" spans="1:1" x14ac:dyDescent="0.35">
      <c r="A5262"/>
    </row>
    <row r="5263" spans="1:1" x14ac:dyDescent="0.35">
      <c r="A5263"/>
    </row>
    <row r="5264" spans="1:1" x14ac:dyDescent="0.35">
      <c r="A5264"/>
    </row>
    <row r="5265" spans="1:1" x14ac:dyDescent="0.35">
      <c r="A5265"/>
    </row>
    <row r="5266" spans="1:1" x14ac:dyDescent="0.35">
      <c r="A5266"/>
    </row>
    <row r="5267" spans="1:1" x14ac:dyDescent="0.35">
      <c r="A5267"/>
    </row>
    <row r="5268" spans="1:1" x14ac:dyDescent="0.35">
      <c r="A5268"/>
    </row>
    <row r="5269" spans="1:1" x14ac:dyDescent="0.35">
      <c r="A5269"/>
    </row>
    <row r="5270" spans="1:1" x14ac:dyDescent="0.35">
      <c r="A5270"/>
    </row>
    <row r="5271" spans="1:1" x14ac:dyDescent="0.35">
      <c r="A5271"/>
    </row>
    <row r="5272" spans="1:1" x14ac:dyDescent="0.35">
      <c r="A5272"/>
    </row>
    <row r="5273" spans="1:1" x14ac:dyDescent="0.35">
      <c r="A5273"/>
    </row>
    <row r="5274" spans="1:1" x14ac:dyDescent="0.35">
      <c r="A5274"/>
    </row>
    <row r="5275" spans="1:1" x14ac:dyDescent="0.35">
      <c r="A5275"/>
    </row>
    <row r="5276" spans="1:1" x14ac:dyDescent="0.35">
      <c r="A5276"/>
    </row>
    <row r="5277" spans="1:1" x14ac:dyDescent="0.35">
      <c r="A5277"/>
    </row>
    <row r="5278" spans="1:1" x14ac:dyDescent="0.35">
      <c r="A5278"/>
    </row>
    <row r="5279" spans="1:1" x14ac:dyDescent="0.35">
      <c r="A5279"/>
    </row>
    <row r="5280" spans="1:1" x14ac:dyDescent="0.35">
      <c r="A5280"/>
    </row>
    <row r="5281" spans="1:1" x14ac:dyDescent="0.35">
      <c r="A5281"/>
    </row>
    <row r="5282" spans="1:1" x14ac:dyDescent="0.35">
      <c r="A5282"/>
    </row>
    <row r="5283" spans="1:1" x14ac:dyDescent="0.35">
      <c r="A5283"/>
    </row>
    <row r="5284" spans="1:1" x14ac:dyDescent="0.35">
      <c r="A5284"/>
    </row>
    <row r="5285" spans="1:1" x14ac:dyDescent="0.35">
      <c r="A5285"/>
    </row>
    <row r="5286" spans="1:1" x14ac:dyDescent="0.35">
      <c r="A5286"/>
    </row>
    <row r="5287" spans="1:1" x14ac:dyDescent="0.35">
      <c r="A5287"/>
    </row>
    <row r="5288" spans="1:1" x14ac:dyDescent="0.35">
      <c r="A5288"/>
    </row>
    <row r="5289" spans="1:1" x14ac:dyDescent="0.35">
      <c r="A5289"/>
    </row>
    <row r="5290" spans="1:1" x14ac:dyDescent="0.35">
      <c r="A5290"/>
    </row>
    <row r="5291" spans="1:1" x14ac:dyDescent="0.35">
      <c r="A5291"/>
    </row>
    <row r="5292" spans="1:1" x14ac:dyDescent="0.35">
      <c r="A5292"/>
    </row>
    <row r="5293" spans="1:1" x14ac:dyDescent="0.35">
      <c r="A5293"/>
    </row>
    <row r="5294" spans="1:1" x14ac:dyDescent="0.35">
      <c r="A5294"/>
    </row>
    <row r="5295" spans="1:1" x14ac:dyDescent="0.35">
      <c r="A5295"/>
    </row>
    <row r="5296" spans="1:1" x14ac:dyDescent="0.35">
      <c r="A5296"/>
    </row>
    <row r="5297" spans="1:1" x14ac:dyDescent="0.35">
      <c r="A5297"/>
    </row>
    <row r="5298" spans="1:1" x14ac:dyDescent="0.35">
      <c r="A5298"/>
    </row>
    <row r="5299" spans="1:1" x14ac:dyDescent="0.35">
      <c r="A5299"/>
    </row>
    <row r="5300" spans="1:1" x14ac:dyDescent="0.35">
      <c r="A5300"/>
    </row>
    <row r="5301" spans="1:1" x14ac:dyDescent="0.35">
      <c r="A5301"/>
    </row>
    <row r="5302" spans="1:1" x14ac:dyDescent="0.35">
      <c r="A5302"/>
    </row>
    <row r="5303" spans="1:1" x14ac:dyDescent="0.35">
      <c r="A5303"/>
    </row>
    <row r="5304" spans="1:1" x14ac:dyDescent="0.35">
      <c r="A5304"/>
    </row>
    <row r="5305" spans="1:1" x14ac:dyDescent="0.35">
      <c r="A5305"/>
    </row>
    <row r="5306" spans="1:1" x14ac:dyDescent="0.35">
      <c r="A5306"/>
    </row>
    <row r="5307" spans="1:1" x14ac:dyDescent="0.35">
      <c r="A5307"/>
    </row>
    <row r="5308" spans="1:1" x14ac:dyDescent="0.35">
      <c r="A5308"/>
    </row>
    <row r="5309" spans="1:1" x14ac:dyDescent="0.35">
      <c r="A5309"/>
    </row>
    <row r="5310" spans="1:1" x14ac:dyDescent="0.35">
      <c r="A5310"/>
    </row>
    <row r="5311" spans="1:1" x14ac:dyDescent="0.35">
      <c r="A5311"/>
    </row>
    <row r="5312" spans="1:1" x14ac:dyDescent="0.35">
      <c r="A5312"/>
    </row>
    <row r="5313" spans="1:1" x14ac:dyDescent="0.35">
      <c r="A5313"/>
    </row>
    <row r="5314" spans="1:1" x14ac:dyDescent="0.35">
      <c r="A5314"/>
    </row>
    <row r="5315" spans="1:1" x14ac:dyDescent="0.35">
      <c r="A5315"/>
    </row>
    <row r="5316" spans="1:1" x14ac:dyDescent="0.35">
      <c r="A5316"/>
    </row>
    <row r="5317" spans="1:1" x14ac:dyDescent="0.35">
      <c r="A5317"/>
    </row>
    <row r="5318" spans="1:1" x14ac:dyDescent="0.35">
      <c r="A5318"/>
    </row>
    <row r="5319" spans="1:1" x14ac:dyDescent="0.35">
      <c r="A5319"/>
    </row>
    <row r="5320" spans="1:1" x14ac:dyDescent="0.35">
      <c r="A5320"/>
    </row>
    <row r="5321" spans="1:1" x14ac:dyDescent="0.35">
      <c r="A5321"/>
    </row>
    <row r="5322" spans="1:1" x14ac:dyDescent="0.35">
      <c r="A5322"/>
    </row>
    <row r="5323" spans="1:1" x14ac:dyDescent="0.35">
      <c r="A5323"/>
    </row>
    <row r="5324" spans="1:1" x14ac:dyDescent="0.35">
      <c r="A5324"/>
    </row>
    <row r="5325" spans="1:1" x14ac:dyDescent="0.35">
      <c r="A5325"/>
    </row>
    <row r="5326" spans="1:1" x14ac:dyDescent="0.35">
      <c r="A5326"/>
    </row>
    <row r="5327" spans="1:1" x14ac:dyDescent="0.35">
      <c r="A5327"/>
    </row>
    <row r="5328" spans="1:1" x14ac:dyDescent="0.35">
      <c r="A5328"/>
    </row>
    <row r="5329" spans="1:1" x14ac:dyDescent="0.35">
      <c r="A5329"/>
    </row>
    <row r="5330" spans="1:1" x14ac:dyDescent="0.35">
      <c r="A5330"/>
    </row>
    <row r="5331" spans="1:1" x14ac:dyDescent="0.35">
      <c r="A5331"/>
    </row>
    <row r="5332" spans="1:1" x14ac:dyDescent="0.35">
      <c r="A5332"/>
    </row>
    <row r="5333" spans="1:1" x14ac:dyDescent="0.35">
      <c r="A5333"/>
    </row>
    <row r="5334" spans="1:1" x14ac:dyDescent="0.35">
      <c r="A5334"/>
    </row>
    <row r="5335" spans="1:1" x14ac:dyDescent="0.35">
      <c r="A5335"/>
    </row>
    <row r="5336" spans="1:1" x14ac:dyDescent="0.35">
      <c r="A5336"/>
    </row>
    <row r="5337" spans="1:1" x14ac:dyDescent="0.35">
      <c r="A5337"/>
    </row>
    <row r="5338" spans="1:1" x14ac:dyDescent="0.35">
      <c r="A5338"/>
    </row>
    <row r="5339" spans="1:1" x14ac:dyDescent="0.35">
      <c r="A5339"/>
    </row>
    <row r="5340" spans="1:1" x14ac:dyDescent="0.35">
      <c r="A5340"/>
    </row>
    <row r="5341" spans="1:1" x14ac:dyDescent="0.35">
      <c r="A5341"/>
    </row>
    <row r="5342" spans="1:1" x14ac:dyDescent="0.35">
      <c r="A5342"/>
    </row>
    <row r="5343" spans="1:1" x14ac:dyDescent="0.35">
      <c r="A5343"/>
    </row>
    <row r="5344" spans="1:1" x14ac:dyDescent="0.35">
      <c r="A5344"/>
    </row>
    <row r="5345" spans="1:1" x14ac:dyDescent="0.35">
      <c r="A5345"/>
    </row>
    <row r="5346" spans="1:1" x14ac:dyDescent="0.35">
      <c r="A5346"/>
    </row>
    <row r="5347" spans="1:1" x14ac:dyDescent="0.35">
      <c r="A5347"/>
    </row>
    <row r="5348" spans="1:1" x14ac:dyDescent="0.35">
      <c r="A5348"/>
    </row>
    <row r="5349" spans="1:1" x14ac:dyDescent="0.35">
      <c r="A5349"/>
    </row>
    <row r="5350" spans="1:1" x14ac:dyDescent="0.35">
      <c r="A5350"/>
    </row>
    <row r="5351" spans="1:1" x14ac:dyDescent="0.35">
      <c r="A5351"/>
    </row>
    <row r="5352" spans="1:1" x14ac:dyDescent="0.35">
      <c r="A5352"/>
    </row>
    <row r="5353" spans="1:1" x14ac:dyDescent="0.35">
      <c r="A5353"/>
    </row>
    <row r="5354" spans="1:1" x14ac:dyDescent="0.35">
      <c r="A5354"/>
    </row>
    <row r="5355" spans="1:1" x14ac:dyDescent="0.35">
      <c r="A5355"/>
    </row>
    <row r="5356" spans="1:1" x14ac:dyDescent="0.35">
      <c r="A5356"/>
    </row>
    <row r="5357" spans="1:1" x14ac:dyDescent="0.35">
      <c r="A5357"/>
    </row>
    <row r="5358" spans="1:1" x14ac:dyDescent="0.35">
      <c r="A5358"/>
    </row>
    <row r="5359" spans="1:1" x14ac:dyDescent="0.35">
      <c r="A5359"/>
    </row>
    <row r="5360" spans="1:1" x14ac:dyDescent="0.35">
      <c r="A5360"/>
    </row>
    <row r="5361" spans="1:1" x14ac:dyDescent="0.35">
      <c r="A5361"/>
    </row>
    <row r="5362" spans="1:1" x14ac:dyDescent="0.35">
      <c r="A5362"/>
    </row>
    <row r="5363" spans="1:1" x14ac:dyDescent="0.35">
      <c r="A5363"/>
    </row>
    <row r="5364" spans="1:1" x14ac:dyDescent="0.35">
      <c r="A5364"/>
    </row>
    <row r="5365" spans="1:1" x14ac:dyDescent="0.35">
      <c r="A5365"/>
    </row>
    <row r="5366" spans="1:1" x14ac:dyDescent="0.35">
      <c r="A5366"/>
    </row>
    <row r="5367" spans="1:1" x14ac:dyDescent="0.35">
      <c r="A5367"/>
    </row>
    <row r="5368" spans="1:1" x14ac:dyDescent="0.35">
      <c r="A5368"/>
    </row>
    <row r="5369" spans="1:1" x14ac:dyDescent="0.35">
      <c r="A5369"/>
    </row>
    <row r="5370" spans="1:1" x14ac:dyDescent="0.35">
      <c r="A5370"/>
    </row>
    <row r="5371" spans="1:1" x14ac:dyDescent="0.35">
      <c r="A5371"/>
    </row>
    <row r="5372" spans="1:1" x14ac:dyDescent="0.35">
      <c r="A5372"/>
    </row>
    <row r="5373" spans="1:1" x14ac:dyDescent="0.35">
      <c r="A5373"/>
    </row>
    <row r="5374" spans="1:1" x14ac:dyDescent="0.35">
      <c r="A5374"/>
    </row>
    <row r="5375" spans="1:1" x14ac:dyDescent="0.35">
      <c r="A5375"/>
    </row>
    <row r="5376" spans="1:1" x14ac:dyDescent="0.35">
      <c r="A5376"/>
    </row>
    <row r="5377" spans="1:1" x14ac:dyDescent="0.35">
      <c r="A5377"/>
    </row>
    <row r="5378" spans="1:1" x14ac:dyDescent="0.35">
      <c r="A5378"/>
    </row>
    <row r="5379" spans="1:1" x14ac:dyDescent="0.35">
      <c r="A5379"/>
    </row>
    <row r="5380" spans="1:1" x14ac:dyDescent="0.35">
      <c r="A5380"/>
    </row>
    <row r="5381" spans="1:1" x14ac:dyDescent="0.35">
      <c r="A5381"/>
    </row>
    <row r="5382" spans="1:1" x14ac:dyDescent="0.35">
      <c r="A5382"/>
    </row>
    <row r="5383" spans="1:1" x14ac:dyDescent="0.35">
      <c r="A5383"/>
    </row>
    <row r="5384" spans="1:1" x14ac:dyDescent="0.35">
      <c r="A5384"/>
    </row>
    <row r="5385" spans="1:1" x14ac:dyDescent="0.35">
      <c r="A5385"/>
    </row>
    <row r="5386" spans="1:1" x14ac:dyDescent="0.35">
      <c r="A5386"/>
    </row>
    <row r="5387" spans="1:1" x14ac:dyDescent="0.35">
      <c r="A5387"/>
    </row>
    <row r="5388" spans="1:1" x14ac:dyDescent="0.35">
      <c r="A5388"/>
    </row>
    <row r="5389" spans="1:1" x14ac:dyDescent="0.35">
      <c r="A5389"/>
    </row>
    <row r="5390" spans="1:1" x14ac:dyDescent="0.35">
      <c r="A5390"/>
    </row>
    <row r="5391" spans="1:1" x14ac:dyDescent="0.35">
      <c r="A5391"/>
    </row>
    <row r="5392" spans="1:1" x14ac:dyDescent="0.35">
      <c r="A5392"/>
    </row>
    <row r="5393" spans="1:1" x14ac:dyDescent="0.35">
      <c r="A5393"/>
    </row>
    <row r="5394" spans="1:1" x14ac:dyDescent="0.35">
      <c r="A5394"/>
    </row>
    <row r="5395" spans="1:1" x14ac:dyDescent="0.35">
      <c r="A5395"/>
    </row>
    <row r="5396" spans="1:1" x14ac:dyDescent="0.35">
      <c r="A5396"/>
    </row>
    <row r="5397" spans="1:1" x14ac:dyDescent="0.35">
      <c r="A5397"/>
    </row>
    <row r="5398" spans="1:1" x14ac:dyDescent="0.35">
      <c r="A5398"/>
    </row>
    <row r="5399" spans="1:1" x14ac:dyDescent="0.35">
      <c r="A5399"/>
    </row>
    <row r="5400" spans="1:1" x14ac:dyDescent="0.35">
      <c r="A5400"/>
    </row>
    <row r="5401" spans="1:1" x14ac:dyDescent="0.35">
      <c r="A5401"/>
    </row>
    <row r="5402" spans="1:1" x14ac:dyDescent="0.35">
      <c r="A5402"/>
    </row>
    <row r="5403" spans="1:1" x14ac:dyDescent="0.35">
      <c r="A5403"/>
    </row>
    <row r="5404" spans="1:1" x14ac:dyDescent="0.35">
      <c r="A5404"/>
    </row>
    <row r="5405" spans="1:1" x14ac:dyDescent="0.35">
      <c r="A5405"/>
    </row>
    <row r="5406" spans="1:1" x14ac:dyDescent="0.35">
      <c r="A5406"/>
    </row>
    <row r="5407" spans="1:1" x14ac:dyDescent="0.35">
      <c r="A5407"/>
    </row>
    <row r="5408" spans="1:1" x14ac:dyDescent="0.35">
      <c r="A5408"/>
    </row>
    <row r="5409" spans="1:1" x14ac:dyDescent="0.35">
      <c r="A5409"/>
    </row>
    <row r="5410" spans="1:1" x14ac:dyDescent="0.35">
      <c r="A5410"/>
    </row>
    <row r="5411" spans="1:1" x14ac:dyDescent="0.35">
      <c r="A5411"/>
    </row>
    <row r="5412" spans="1:1" x14ac:dyDescent="0.35">
      <c r="A5412"/>
    </row>
    <row r="5413" spans="1:1" x14ac:dyDescent="0.35">
      <c r="A5413"/>
    </row>
    <row r="5414" spans="1:1" x14ac:dyDescent="0.35">
      <c r="A5414"/>
    </row>
    <row r="5415" spans="1:1" x14ac:dyDescent="0.35">
      <c r="A5415"/>
    </row>
    <row r="5416" spans="1:1" x14ac:dyDescent="0.35">
      <c r="A5416"/>
    </row>
    <row r="5417" spans="1:1" x14ac:dyDescent="0.35">
      <c r="A5417"/>
    </row>
    <row r="5418" spans="1:1" x14ac:dyDescent="0.35">
      <c r="A5418"/>
    </row>
    <row r="5419" spans="1:1" x14ac:dyDescent="0.35">
      <c r="A5419"/>
    </row>
    <row r="5420" spans="1:1" x14ac:dyDescent="0.35">
      <c r="A5420"/>
    </row>
    <row r="5421" spans="1:1" x14ac:dyDescent="0.35">
      <c r="A5421"/>
    </row>
    <row r="5422" spans="1:1" x14ac:dyDescent="0.35">
      <c r="A5422"/>
    </row>
    <row r="5423" spans="1:1" x14ac:dyDescent="0.35">
      <c r="A5423"/>
    </row>
    <row r="5424" spans="1:1" x14ac:dyDescent="0.35">
      <c r="A5424"/>
    </row>
    <row r="5425" spans="1:1" x14ac:dyDescent="0.35">
      <c r="A5425"/>
    </row>
    <row r="5426" spans="1:1" x14ac:dyDescent="0.35">
      <c r="A5426"/>
    </row>
    <row r="5427" spans="1:1" x14ac:dyDescent="0.35">
      <c r="A5427"/>
    </row>
    <row r="5428" spans="1:1" x14ac:dyDescent="0.35">
      <c r="A5428"/>
    </row>
    <row r="5429" spans="1:1" x14ac:dyDescent="0.35">
      <c r="A5429"/>
    </row>
    <row r="5430" spans="1:1" x14ac:dyDescent="0.35">
      <c r="A5430"/>
    </row>
    <row r="5431" spans="1:1" x14ac:dyDescent="0.35">
      <c r="A5431"/>
    </row>
    <row r="5432" spans="1:1" x14ac:dyDescent="0.35">
      <c r="A5432"/>
    </row>
    <row r="5433" spans="1:1" x14ac:dyDescent="0.35">
      <c r="A5433"/>
    </row>
    <row r="5434" spans="1:1" x14ac:dyDescent="0.35">
      <c r="A5434"/>
    </row>
    <row r="5435" spans="1:1" x14ac:dyDescent="0.35">
      <c r="A5435"/>
    </row>
    <row r="5436" spans="1:1" x14ac:dyDescent="0.35">
      <c r="A5436"/>
    </row>
    <row r="5437" spans="1:1" x14ac:dyDescent="0.35">
      <c r="A5437"/>
    </row>
    <row r="5438" spans="1:1" x14ac:dyDescent="0.35">
      <c r="A5438"/>
    </row>
    <row r="5439" spans="1:1" x14ac:dyDescent="0.35">
      <c r="A5439"/>
    </row>
    <row r="5440" spans="1:1" x14ac:dyDescent="0.35">
      <c r="A5440"/>
    </row>
    <row r="5441" spans="1:1" x14ac:dyDescent="0.35">
      <c r="A5441"/>
    </row>
    <row r="5442" spans="1:1" x14ac:dyDescent="0.35">
      <c r="A5442"/>
    </row>
    <row r="5443" spans="1:1" x14ac:dyDescent="0.35">
      <c r="A5443"/>
    </row>
    <row r="5444" spans="1:1" x14ac:dyDescent="0.35">
      <c r="A5444"/>
    </row>
    <row r="5445" spans="1:1" x14ac:dyDescent="0.35">
      <c r="A5445"/>
    </row>
    <row r="5446" spans="1:1" x14ac:dyDescent="0.35">
      <c r="A5446"/>
    </row>
    <row r="5447" spans="1:1" x14ac:dyDescent="0.35">
      <c r="A5447"/>
    </row>
    <row r="5448" spans="1:1" x14ac:dyDescent="0.35">
      <c r="A5448"/>
    </row>
    <row r="5449" spans="1:1" x14ac:dyDescent="0.35">
      <c r="A5449"/>
    </row>
    <row r="5450" spans="1:1" x14ac:dyDescent="0.35">
      <c r="A5450"/>
    </row>
    <row r="5451" spans="1:1" x14ac:dyDescent="0.35">
      <c r="A5451"/>
    </row>
    <row r="5452" spans="1:1" x14ac:dyDescent="0.35">
      <c r="A5452"/>
    </row>
    <row r="5453" spans="1:1" x14ac:dyDescent="0.35">
      <c r="A5453"/>
    </row>
    <row r="5454" spans="1:1" x14ac:dyDescent="0.35">
      <c r="A5454"/>
    </row>
    <row r="5455" spans="1:1" x14ac:dyDescent="0.35">
      <c r="A5455"/>
    </row>
    <row r="5456" spans="1:1" x14ac:dyDescent="0.35">
      <c r="A5456"/>
    </row>
    <row r="5457" spans="1:1" x14ac:dyDescent="0.35">
      <c r="A5457"/>
    </row>
    <row r="5458" spans="1:1" x14ac:dyDescent="0.35">
      <c r="A5458"/>
    </row>
    <row r="5459" spans="1:1" x14ac:dyDescent="0.35">
      <c r="A5459"/>
    </row>
    <row r="5460" spans="1:1" x14ac:dyDescent="0.35">
      <c r="A5460"/>
    </row>
    <row r="5461" spans="1:1" x14ac:dyDescent="0.35">
      <c r="A5461"/>
    </row>
    <row r="5462" spans="1:1" x14ac:dyDescent="0.35">
      <c r="A5462"/>
    </row>
    <row r="5463" spans="1:1" x14ac:dyDescent="0.35">
      <c r="A5463"/>
    </row>
    <row r="5464" spans="1:1" x14ac:dyDescent="0.35">
      <c r="A5464"/>
    </row>
    <row r="5465" spans="1:1" x14ac:dyDescent="0.35">
      <c r="A5465"/>
    </row>
    <row r="5466" spans="1:1" x14ac:dyDescent="0.35">
      <c r="A5466"/>
    </row>
    <row r="5467" spans="1:1" x14ac:dyDescent="0.35">
      <c r="A5467"/>
    </row>
    <row r="5468" spans="1:1" x14ac:dyDescent="0.35">
      <c r="A5468"/>
    </row>
    <row r="5469" spans="1:1" x14ac:dyDescent="0.35">
      <c r="A5469"/>
    </row>
    <row r="5470" spans="1:1" x14ac:dyDescent="0.35">
      <c r="A5470"/>
    </row>
    <row r="5471" spans="1:1" x14ac:dyDescent="0.35">
      <c r="A5471"/>
    </row>
    <row r="5472" spans="1:1" x14ac:dyDescent="0.35">
      <c r="A5472"/>
    </row>
    <row r="5473" spans="1:1" x14ac:dyDescent="0.35">
      <c r="A5473"/>
    </row>
    <row r="5474" spans="1:1" x14ac:dyDescent="0.35">
      <c r="A5474"/>
    </row>
    <row r="5475" spans="1:1" x14ac:dyDescent="0.35">
      <c r="A5475"/>
    </row>
    <row r="5476" spans="1:1" x14ac:dyDescent="0.35">
      <c r="A5476"/>
    </row>
    <row r="5477" spans="1:1" x14ac:dyDescent="0.35">
      <c r="A5477"/>
    </row>
    <row r="5478" spans="1:1" x14ac:dyDescent="0.35">
      <c r="A5478"/>
    </row>
    <row r="5479" spans="1:1" x14ac:dyDescent="0.35">
      <c r="A5479"/>
    </row>
    <row r="5480" spans="1:1" x14ac:dyDescent="0.35">
      <c r="A5480"/>
    </row>
    <row r="5481" spans="1:1" x14ac:dyDescent="0.35">
      <c r="A5481"/>
    </row>
    <row r="5482" spans="1:1" x14ac:dyDescent="0.35">
      <c r="A5482"/>
    </row>
    <row r="5483" spans="1:1" x14ac:dyDescent="0.35">
      <c r="A5483"/>
    </row>
    <row r="5484" spans="1:1" x14ac:dyDescent="0.35">
      <c r="A5484"/>
    </row>
    <row r="5485" spans="1:1" x14ac:dyDescent="0.35">
      <c r="A5485"/>
    </row>
    <row r="5486" spans="1:1" x14ac:dyDescent="0.35">
      <c r="A5486"/>
    </row>
    <row r="5487" spans="1:1" x14ac:dyDescent="0.35">
      <c r="A5487"/>
    </row>
    <row r="5488" spans="1:1" x14ac:dyDescent="0.35">
      <c r="A5488"/>
    </row>
    <row r="5489" spans="1:1" x14ac:dyDescent="0.35">
      <c r="A5489"/>
    </row>
    <row r="5490" spans="1:1" x14ac:dyDescent="0.35">
      <c r="A5490"/>
    </row>
    <row r="5491" spans="1:1" x14ac:dyDescent="0.35">
      <c r="A5491"/>
    </row>
    <row r="5492" spans="1:1" x14ac:dyDescent="0.35">
      <c r="A5492"/>
    </row>
    <row r="5493" spans="1:1" x14ac:dyDescent="0.35">
      <c r="A5493"/>
    </row>
    <row r="5494" spans="1:1" x14ac:dyDescent="0.35">
      <c r="A5494"/>
    </row>
    <row r="5495" spans="1:1" x14ac:dyDescent="0.35">
      <c r="A5495"/>
    </row>
    <row r="5496" spans="1:1" x14ac:dyDescent="0.35">
      <c r="A5496"/>
    </row>
    <row r="5497" spans="1:1" x14ac:dyDescent="0.35">
      <c r="A5497"/>
    </row>
    <row r="5498" spans="1:1" x14ac:dyDescent="0.35">
      <c r="A5498"/>
    </row>
    <row r="5499" spans="1:1" x14ac:dyDescent="0.35">
      <c r="A5499"/>
    </row>
    <row r="5500" spans="1:1" x14ac:dyDescent="0.35">
      <c r="A5500"/>
    </row>
    <row r="5501" spans="1:1" x14ac:dyDescent="0.35">
      <c r="A5501"/>
    </row>
    <row r="5502" spans="1:1" x14ac:dyDescent="0.35">
      <c r="A5502"/>
    </row>
    <row r="5503" spans="1:1" x14ac:dyDescent="0.35">
      <c r="A5503"/>
    </row>
    <row r="5504" spans="1:1" x14ac:dyDescent="0.35">
      <c r="A5504"/>
    </row>
    <row r="5505" spans="1:1" x14ac:dyDescent="0.35">
      <c r="A5505"/>
    </row>
    <row r="5506" spans="1:1" x14ac:dyDescent="0.35">
      <c r="A5506"/>
    </row>
    <row r="5507" spans="1:1" x14ac:dyDescent="0.35">
      <c r="A5507"/>
    </row>
    <row r="5508" spans="1:1" x14ac:dyDescent="0.35">
      <c r="A5508"/>
    </row>
    <row r="5509" spans="1:1" x14ac:dyDescent="0.35">
      <c r="A5509"/>
    </row>
    <row r="5510" spans="1:1" x14ac:dyDescent="0.35">
      <c r="A5510"/>
    </row>
    <row r="5511" spans="1:1" x14ac:dyDescent="0.35">
      <c r="A5511"/>
    </row>
    <row r="5512" spans="1:1" x14ac:dyDescent="0.35">
      <c r="A5512"/>
    </row>
    <row r="5513" spans="1:1" x14ac:dyDescent="0.35">
      <c r="A5513"/>
    </row>
    <row r="5514" spans="1:1" x14ac:dyDescent="0.35">
      <c r="A5514"/>
    </row>
    <row r="5515" spans="1:1" x14ac:dyDescent="0.35">
      <c r="A5515"/>
    </row>
    <row r="5516" spans="1:1" x14ac:dyDescent="0.35">
      <c r="A5516"/>
    </row>
    <row r="5517" spans="1:1" x14ac:dyDescent="0.35">
      <c r="A5517"/>
    </row>
    <row r="5518" spans="1:1" x14ac:dyDescent="0.35">
      <c r="A5518"/>
    </row>
    <row r="5519" spans="1:1" x14ac:dyDescent="0.35">
      <c r="A5519"/>
    </row>
    <row r="5520" spans="1:1" x14ac:dyDescent="0.35">
      <c r="A5520"/>
    </row>
    <row r="5521" spans="1:1" x14ac:dyDescent="0.35">
      <c r="A5521"/>
    </row>
    <row r="5522" spans="1:1" x14ac:dyDescent="0.35">
      <c r="A5522"/>
    </row>
    <row r="5523" spans="1:1" x14ac:dyDescent="0.35">
      <c r="A5523"/>
    </row>
    <row r="5524" spans="1:1" x14ac:dyDescent="0.35">
      <c r="A5524"/>
    </row>
    <row r="5525" spans="1:1" x14ac:dyDescent="0.35">
      <c r="A5525"/>
    </row>
    <row r="5526" spans="1:1" x14ac:dyDescent="0.35">
      <c r="A5526"/>
    </row>
    <row r="5527" spans="1:1" x14ac:dyDescent="0.35">
      <c r="A5527"/>
    </row>
    <row r="5528" spans="1:1" x14ac:dyDescent="0.35">
      <c r="A5528"/>
    </row>
    <row r="5529" spans="1:1" x14ac:dyDescent="0.35">
      <c r="A5529"/>
    </row>
    <row r="5530" spans="1:1" x14ac:dyDescent="0.35">
      <c r="A5530"/>
    </row>
    <row r="5531" spans="1:1" x14ac:dyDescent="0.35">
      <c r="A5531"/>
    </row>
    <row r="5532" spans="1:1" x14ac:dyDescent="0.35">
      <c r="A5532"/>
    </row>
    <row r="5533" spans="1:1" x14ac:dyDescent="0.35">
      <c r="A5533"/>
    </row>
    <row r="5534" spans="1:1" x14ac:dyDescent="0.35">
      <c r="A5534"/>
    </row>
    <row r="5535" spans="1:1" x14ac:dyDescent="0.35">
      <c r="A5535"/>
    </row>
    <row r="5536" spans="1:1" x14ac:dyDescent="0.35">
      <c r="A5536"/>
    </row>
    <row r="5537" spans="1:1" x14ac:dyDescent="0.35">
      <c r="A5537"/>
    </row>
    <row r="5538" spans="1:1" x14ac:dyDescent="0.35">
      <c r="A5538"/>
    </row>
    <row r="5539" spans="1:1" x14ac:dyDescent="0.35">
      <c r="A5539"/>
    </row>
    <row r="5540" spans="1:1" x14ac:dyDescent="0.35">
      <c r="A5540"/>
    </row>
    <row r="5541" spans="1:1" x14ac:dyDescent="0.35">
      <c r="A5541"/>
    </row>
    <row r="5542" spans="1:1" x14ac:dyDescent="0.35">
      <c r="A5542"/>
    </row>
    <row r="5543" spans="1:1" x14ac:dyDescent="0.35">
      <c r="A5543"/>
    </row>
    <row r="5544" spans="1:1" x14ac:dyDescent="0.35">
      <c r="A5544"/>
    </row>
    <row r="5545" spans="1:1" x14ac:dyDescent="0.35">
      <c r="A5545"/>
    </row>
    <row r="5546" spans="1:1" x14ac:dyDescent="0.35">
      <c r="A5546"/>
    </row>
    <row r="5547" spans="1:1" x14ac:dyDescent="0.35">
      <c r="A5547"/>
    </row>
    <row r="5548" spans="1:1" x14ac:dyDescent="0.35">
      <c r="A5548"/>
    </row>
    <row r="5549" spans="1:1" x14ac:dyDescent="0.35">
      <c r="A5549"/>
    </row>
    <row r="5550" spans="1:1" x14ac:dyDescent="0.35">
      <c r="A5550"/>
    </row>
    <row r="5551" spans="1:1" x14ac:dyDescent="0.35">
      <c r="A5551"/>
    </row>
    <row r="5552" spans="1:1" x14ac:dyDescent="0.35">
      <c r="A5552"/>
    </row>
    <row r="5553" spans="1:1" x14ac:dyDescent="0.35">
      <c r="A5553"/>
    </row>
    <row r="5554" spans="1:1" x14ac:dyDescent="0.35">
      <c r="A5554"/>
    </row>
    <row r="5555" spans="1:1" x14ac:dyDescent="0.35">
      <c r="A5555"/>
    </row>
    <row r="5556" spans="1:1" x14ac:dyDescent="0.35">
      <c r="A5556"/>
    </row>
    <row r="5557" spans="1:1" x14ac:dyDescent="0.35">
      <c r="A5557"/>
    </row>
    <row r="5558" spans="1:1" x14ac:dyDescent="0.35">
      <c r="A5558"/>
    </row>
    <row r="5559" spans="1:1" x14ac:dyDescent="0.35">
      <c r="A5559"/>
    </row>
    <row r="5560" spans="1:1" x14ac:dyDescent="0.35">
      <c r="A5560"/>
    </row>
    <row r="5561" spans="1:1" x14ac:dyDescent="0.35">
      <c r="A5561"/>
    </row>
    <row r="5562" spans="1:1" x14ac:dyDescent="0.35">
      <c r="A5562"/>
    </row>
    <row r="5563" spans="1:1" x14ac:dyDescent="0.35">
      <c r="A5563"/>
    </row>
    <row r="5564" spans="1:1" x14ac:dyDescent="0.35">
      <c r="A5564"/>
    </row>
    <row r="5565" spans="1:1" x14ac:dyDescent="0.35">
      <c r="A5565"/>
    </row>
    <row r="5566" spans="1:1" x14ac:dyDescent="0.35">
      <c r="A5566"/>
    </row>
    <row r="5567" spans="1:1" x14ac:dyDescent="0.35">
      <c r="A5567"/>
    </row>
    <row r="5568" spans="1:1" x14ac:dyDescent="0.35">
      <c r="A5568"/>
    </row>
    <row r="5569" spans="1:1" x14ac:dyDescent="0.35">
      <c r="A5569"/>
    </row>
    <row r="5570" spans="1:1" x14ac:dyDescent="0.35">
      <c r="A5570"/>
    </row>
    <row r="5571" spans="1:1" x14ac:dyDescent="0.35">
      <c r="A5571"/>
    </row>
    <row r="5572" spans="1:1" x14ac:dyDescent="0.35">
      <c r="A5572"/>
    </row>
    <row r="5573" spans="1:1" x14ac:dyDescent="0.35">
      <c r="A5573"/>
    </row>
    <row r="5574" spans="1:1" x14ac:dyDescent="0.35">
      <c r="A5574"/>
    </row>
    <row r="5575" spans="1:1" x14ac:dyDescent="0.35">
      <c r="A5575"/>
    </row>
    <row r="5576" spans="1:1" x14ac:dyDescent="0.35">
      <c r="A5576"/>
    </row>
    <row r="5577" spans="1:1" x14ac:dyDescent="0.35">
      <c r="A5577"/>
    </row>
    <row r="5578" spans="1:1" x14ac:dyDescent="0.35">
      <c r="A5578"/>
    </row>
    <row r="5579" spans="1:1" x14ac:dyDescent="0.35">
      <c r="A5579"/>
    </row>
    <row r="5580" spans="1:1" x14ac:dyDescent="0.35">
      <c r="A5580"/>
    </row>
    <row r="5581" spans="1:1" x14ac:dyDescent="0.35">
      <c r="A5581"/>
    </row>
    <row r="5582" spans="1:1" x14ac:dyDescent="0.35">
      <c r="A5582"/>
    </row>
    <row r="5583" spans="1:1" x14ac:dyDescent="0.35">
      <c r="A5583"/>
    </row>
    <row r="5584" spans="1:1" x14ac:dyDescent="0.35">
      <c r="A5584"/>
    </row>
    <row r="5585" spans="1:1" x14ac:dyDescent="0.35">
      <c r="A5585"/>
    </row>
    <row r="5586" spans="1:1" x14ac:dyDescent="0.35">
      <c r="A5586"/>
    </row>
    <row r="5587" spans="1:1" x14ac:dyDescent="0.35">
      <c r="A5587"/>
    </row>
    <row r="5588" spans="1:1" x14ac:dyDescent="0.35">
      <c r="A5588"/>
    </row>
    <row r="5589" spans="1:1" x14ac:dyDescent="0.35">
      <c r="A5589"/>
    </row>
    <row r="5590" spans="1:1" x14ac:dyDescent="0.35">
      <c r="A5590"/>
    </row>
    <row r="5591" spans="1:1" x14ac:dyDescent="0.35">
      <c r="A5591"/>
    </row>
    <row r="5592" spans="1:1" x14ac:dyDescent="0.35">
      <c r="A5592"/>
    </row>
    <row r="5593" spans="1:1" x14ac:dyDescent="0.35">
      <c r="A5593"/>
    </row>
    <row r="5594" spans="1:1" x14ac:dyDescent="0.35">
      <c r="A5594"/>
    </row>
    <row r="5595" spans="1:1" x14ac:dyDescent="0.35">
      <c r="A5595"/>
    </row>
    <row r="5596" spans="1:1" x14ac:dyDescent="0.35">
      <c r="A5596"/>
    </row>
    <row r="5597" spans="1:1" x14ac:dyDescent="0.35">
      <c r="A5597"/>
    </row>
    <row r="5598" spans="1:1" x14ac:dyDescent="0.35">
      <c r="A5598"/>
    </row>
    <row r="5599" spans="1:1" x14ac:dyDescent="0.35">
      <c r="A5599"/>
    </row>
    <row r="5600" spans="1:1" x14ac:dyDescent="0.35">
      <c r="A5600"/>
    </row>
    <row r="5601" spans="1:1" x14ac:dyDescent="0.35">
      <c r="A5601"/>
    </row>
    <row r="5602" spans="1:1" x14ac:dyDescent="0.35">
      <c r="A5602"/>
    </row>
    <row r="5603" spans="1:1" x14ac:dyDescent="0.35">
      <c r="A5603"/>
    </row>
    <row r="5604" spans="1:1" x14ac:dyDescent="0.35">
      <c r="A5604"/>
    </row>
    <row r="5605" spans="1:1" x14ac:dyDescent="0.35">
      <c r="A5605"/>
    </row>
    <row r="5606" spans="1:1" x14ac:dyDescent="0.35">
      <c r="A5606"/>
    </row>
    <row r="5607" spans="1:1" x14ac:dyDescent="0.35">
      <c r="A5607"/>
    </row>
    <row r="5608" spans="1:1" x14ac:dyDescent="0.35">
      <c r="A5608"/>
    </row>
    <row r="5609" spans="1:1" x14ac:dyDescent="0.35">
      <c r="A5609"/>
    </row>
    <row r="5610" spans="1:1" x14ac:dyDescent="0.35">
      <c r="A5610"/>
    </row>
    <row r="5611" spans="1:1" x14ac:dyDescent="0.35">
      <c r="A5611"/>
    </row>
    <row r="5612" spans="1:1" x14ac:dyDescent="0.35">
      <c r="A5612"/>
    </row>
    <row r="5613" spans="1:1" x14ac:dyDescent="0.35">
      <c r="A5613"/>
    </row>
    <row r="5614" spans="1:1" x14ac:dyDescent="0.35">
      <c r="A5614"/>
    </row>
    <row r="5615" spans="1:1" x14ac:dyDescent="0.35">
      <c r="A5615"/>
    </row>
    <row r="5616" spans="1:1" x14ac:dyDescent="0.35">
      <c r="A5616"/>
    </row>
    <row r="5617" spans="1:1" x14ac:dyDescent="0.35">
      <c r="A5617"/>
    </row>
    <row r="5618" spans="1:1" x14ac:dyDescent="0.35">
      <c r="A5618"/>
    </row>
    <row r="5619" spans="1:1" x14ac:dyDescent="0.35">
      <c r="A5619"/>
    </row>
    <row r="5620" spans="1:1" x14ac:dyDescent="0.35">
      <c r="A5620"/>
    </row>
    <row r="5621" spans="1:1" x14ac:dyDescent="0.35">
      <c r="A5621"/>
    </row>
    <row r="5622" spans="1:1" x14ac:dyDescent="0.35">
      <c r="A5622"/>
    </row>
    <row r="5623" spans="1:1" x14ac:dyDescent="0.35">
      <c r="A5623"/>
    </row>
    <row r="5624" spans="1:1" x14ac:dyDescent="0.35">
      <c r="A5624"/>
    </row>
    <row r="5625" spans="1:1" x14ac:dyDescent="0.35">
      <c r="A5625"/>
    </row>
    <row r="5626" spans="1:1" x14ac:dyDescent="0.35">
      <c r="A5626"/>
    </row>
    <row r="5627" spans="1:1" x14ac:dyDescent="0.35">
      <c r="A5627"/>
    </row>
    <row r="5628" spans="1:1" x14ac:dyDescent="0.35">
      <c r="A5628"/>
    </row>
    <row r="5629" spans="1:1" x14ac:dyDescent="0.35">
      <c r="A5629"/>
    </row>
    <row r="5630" spans="1:1" x14ac:dyDescent="0.35">
      <c r="A5630"/>
    </row>
    <row r="5631" spans="1:1" x14ac:dyDescent="0.35">
      <c r="A5631"/>
    </row>
    <row r="5632" spans="1:1" x14ac:dyDescent="0.35">
      <c r="A5632"/>
    </row>
    <row r="5633" spans="1:1" x14ac:dyDescent="0.35">
      <c r="A5633"/>
    </row>
    <row r="5634" spans="1:1" x14ac:dyDescent="0.35">
      <c r="A5634"/>
    </row>
    <row r="5635" spans="1:1" x14ac:dyDescent="0.35">
      <c r="A5635"/>
    </row>
    <row r="5636" spans="1:1" x14ac:dyDescent="0.35">
      <c r="A5636"/>
    </row>
    <row r="5637" spans="1:1" x14ac:dyDescent="0.35">
      <c r="A5637"/>
    </row>
    <row r="5638" spans="1:1" x14ac:dyDescent="0.35">
      <c r="A5638"/>
    </row>
    <row r="5639" spans="1:1" x14ac:dyDescent="0.35">
      <c r="A5639"/>
    </row>
    <row r="5640" spans="1:1" x14ac:dyDescent="0.35">
      <c r="A5640"/>
    </row>
    <row r="5641" spans="1:1" x14ac:dyDescent="0.35">
      <c r="A5641"/>
    </row>
    <row r="5642" spans="1:1" x14ac:dyDescent="0.35">
      <c r="A5642"/>
    </row>
    <row r="5643" spans="1:1" x14ac:dyDescent="0.35">
      <c r="A5643"/>
    </row>
    <row r="5644" spans="1:1" x14ac:dyDescent="0.35">
      <c r="A5644"/>
    </row>
    <row r="5645" spans="1:1" x14ac:dyDescent="0.35">
      <c r="A5645"/>
    </row>
    <row r="5646" spans="1:1" x14ac:dyDescent="0.35">
      <c r="A5646"/>
    </row>
    <row r="5647" spans="1:1" x14ac:dyDescent="0.35">
      <c r="A5647"/>
    </row>
    <row r="5648" spans="1:1" x14ac:dyDescent="0.35">
      <c r="A5648"/>
    </row>
    <row r="5649" spans="1:1" x14ac:dyDescent="0.35">
      <c r="A5649"/>
    </row>
    <row r="5650" spans="1:1" x14ac:dyDescent="0.35">
      <c r="A5650"/>
    </row>
    <row r="5651" spans="1:1" x14ac:dyDescent="0.35">
      <c r="A5651"/>
    </row>
    <row r="5652" spans="1:1" x14ac:dyDescent="0.35">
      <c r="A5652"/>
    </row>
    <row r="5653" spans="1:1" x14ac:dyDescent="0.35">
      <c r="A5653"/>
    </row>
    <row r="5654" spans="1:1" x14ac:dyDescent="0.35">
      <c r="A5654"/>
    </row>
    <row r="5655" spans="1:1" x14ac:dyDescent="0.35">
      <c r="A5655"/>
    </row>
    <row r="5656" spans="1:1" x14ac:dyDescent="0.35">
      <c r="A5656"/>
    </row>
    <row r="5657" spans="1:1" x14ac:dyDescent="0.35">
      <c r="A5657"/>
    </row>
    <row r="5658" spans="1:1" x14ac:dyDescent="0.35">
      <c r="A5658"/>
    </row>
    <row r="5659" spans="1:1" x14ac:dyDescent="0.35">
      <c r="A5659"/>
    </row>
    <row r="5660" spans="1:1" x14ac:dyDescent="0.35">
      <c r="A5660"/>
    </row>
    <row r="5661" spans="1:1" x14ac:dyDescent="0.35">
      <c r="A5661"/>
    </row>
    <row r="5662" spans="1:1" x14ac:dyDescent="0.35">
      <c r="A5662"/>
    </row>
    <row r="5663" spans="1:1" x14ac:dyDescent="0.35">
      <c r="A5663"/>
    </row>
    <row r="5664" spans="1:1" x14ac:dyDescent="0.35">
      <c r="A5664"/>
    </row>
    <row r="5665" spans="1:1" x14ac:dyDescent="0.35">
      <c r="A5665"/>
    </row>
    <row r="5666" spans="1:1" x14ac:dyDescent="0.35">
      <c r="A5666"/>
    </row>
    <row r="5667" spans="1:1" x14ac:dyDescent="0.35">
      <c r="A5667"/>
    </row>
    <row r="5668" spans="1:1" x14ac:dyDescent="0.35">
      <c r="A5668"/>
    </row>
    <row r="5669" spans="1:1" x14ac:dyDescent="0.35">
      <c r="A5669"/>
    </row>
    <row r="5670" spans="1:1" x14ac:dyDescent="0.35">
      <c r="A5670"/>
    </row>
    <row r="5671" spans="1:1" x14ac:dyDescent="0.35">
      <c r="A5671"/>
    </row>
    <row r="5672" spans="1:1" x14ac:dyDescent="0.35">
      <c r="A5672"/>
    </row>
    <row r="5673" spans="1:1" x14ac:dyDescent="0.35">
      <c r="A5673"/>
    </row>
    <row r="5674" spans="1:1" x14ac:dyDescent="0.35">
      <c r="A5674"/>
    </row>
    <row r="5675" spans="1:1" x14ac:dyDescent="0.35">
      <c r="A5675"/>
    </row>
    <row r="5676" spans="1:1" x14ac:dyDescent="0.35">
      <c r="A5676"/>
    </row>
    <row r="5677" spans="1:1" x14ac:dyDescent="0.35">
      <c r="A5677"/>
    </row>
    <row r="5678" spans="1:1" x14ac:dyDescent="0.35">
      <c r="A5678"/>
    </row>
    <row r="5679" spans="1:1" x14ac:dyDescent="0.35">
      <c r="A5679"/>
    </row>
    <row r="5680" spans="1:1" x14ac:dyDescent="0.35">
      <c r="A5680"/>
    </row>
    <row r="5681" spans="1:1" x14ac:dyDescent="0.35">
      <c r="A5681"/>
    </row>
    <row r="5682" spans="1:1" x14ac:dyDescent="0.35">
      <c r="A5682"/>
    </row>
    <row r="5683" spans="1:1" x14ac:dyDescent="0.35">
      <c r="A5683"/>
    </row>
    <row r="5684" spans="1:1" x14ac:dyDescent="0.35">
      <c r="A5684"/>
    </row>
    <row r="5685" spans="1:1" x14ac:dyDescent="0.35">
      <c r="A5685"/>
    </row>
    <row r="5686" spans="1:1" x14ac:dyDescent="0.35">
      <c r="A5686"/>
    </row>
    <row r="5687" spans="1:1" x14ac:dyDescent="0.35">
      <c r="A5687"/>
    </row>
    <row r="5688" spans="1:1" x14ac:dyDescent="0.35">
      <c r="A5688"/>
    </row>
    <row r="5689" spans="1:1" x14ac:dyDescent="0.35">
      <c r="A5689"/>
    </row>
    <row r="5690" spans="1:1" x14ac:dyDescent="0.35">
      <c r="A5690"/>
    </row>
    <row r="5691" spans="1:1" x14ac:dyDescent="0.35">
      <c r="A5691"/>
    </row>
    <row r="5692" spans="1:1" x14ac:dyDescent="0.35">
      <c r="A5692"/>
    </row>
    <row r="5693" spans="1:1" x14ac:dyDescent="0.35">
      <c r="A5693"/>
    </row>
    <row r="5694" spans="1:1" x14ac:dyDescent="0.35">
      <c r="A5694"/>
    </row>
    <row r="5695" spans="1:1" x14ac:dyDescent="0.35">
      <c r="A5695"/>
    </row>
    <row r="5696" spans="1:1" x14ac:dyDescent="0.35">
      <c r="A5696"/>
    </row>
    <row r="5697" spans="1:1" x14ac:dyDescent="0.35">
      <c r="A5697"/>
    </row>
    <row r="5698" spans="1:1" x14ac:dyDescent="0.35">
      <c r="A5698"/>
    </row>
    <row r="5699" spans="1:1" x14ac:dyDescent="0.35">
      <c r="A5699"/>
    </row>
    <row r="5700" spans="1:1" x14ac:dyDescent="0.35">
      <c r="A5700"/>
    </row>
    <row r="5701" spans="1:1" x14ac:dyDescent="0.35">
      <c r="A5701"/>
    </row>
    <row r="5702" spans="1:1" x14ac:dyDescent="0.35">
      <c r="A5702"/>
    </row>
    <row r="5703" spans="1:1" x14ac:dyDescent="0.35">
      <c r="A5703"/>
    </row>
    <row r="5704" spans="1:1" x14ac:dyDescent="0.35">
      <c r="A5704"/>
    </row>
    <row r="5705" spans="1:1" x14ac:dyDescent="0.35">
      <c r="A5705"/>
    </row>
    <row r="5706" spans="1:1" x14ac:dyDescent="0.35">
      <c r="A5706"/>
    </row>
    <row r="5707" spans="1:1" x14ac:dyDescent="0.35">
      <c r="A5707"/>
    </row>
    <row r="5708" spans="1:1" x14ac:dyDescent="0.35">
      <c r="A5708"/>
    </row>
    <row r="5709" spans="1:1" x14ac:dyDescent="0.35">
      <c r="A5709"/>
    </row>
    <row r="5710" spans="1:1" x14ac:dyDescent="0.35">
      <c r="A5710"/>
    </row>
    <row r="5711" spans="1:1" x14ac:dyDescent="0.35">
      <c r="A5711"/>
    </row>
    <row r="5712" spans="1:1" x14ac:dyDescent="0.35">
      <c r="A5712"/>
    </row>
    <row r="5713" spans="1:1" x14ac:dyDescent="0.35">
      <c r="A5713"/>
    </row>
    <row r="5714" spans="1:1" x14ac:dyDescent="0.35">
      <c r="A5714"/>
    </row>
    <row r="5715" spans="1:1" x14ac:dyDescent="0.35">
      <c r="A5715"/>
    </row>
    <row r="5716" spans="1:1" x14ac:dyDescent="0.35">
      <c r="A5716"/>
    </row>
    <row r="5717" spans="1:1" x14ac:dyDescent="0.35">
      <c r="A5717"/>
    </row>
    <row r="5718" spans="1:1" x14ac:dyDescent="0.35">
      <c r="A5718"/>
    </row>
    <row r="5719" spans="1:1" x14ac:dyDescent="0.35">
      <c r="A5719"/>
    </row>
    <row r="5720" spans="1:1" x14ac:dyDescent="0.35">
      <c r="A5720"/>
    </row>
    <row r="5721" spans="1:1" x14ac:dyDescent="0.35">
      <c r="A5721"/>
    </row>
    <row r="5722" spans="1:1" x14ac:dyDescent="0.35">
      <c r="A5722"/>
    </row>
    <row r="5723" spans="1:1" x14ac:dyDescent="0.35">
      <c r="A5723"/>
    </row>
    <row r="5724" spans="1:1" x14ac:dyDescent="0.35">
      <c r="A5724"/>
    </row>
    <row r="5725" spans="1:1" x14ac:dyDescent="0.35">
      <c r="A5725"/>
    </row>
    <row r="5726" spans="1:1" x14ac:dyDescent="0.35">
      <c r="A5726"/>
    </row>
    <row r="5727" spans="1:1" x14ac:dyDescent="0.35">
      <c r="A5727"/>
    </row>
    <row r="5728" spans="1:1" x14ac:dyDescent="0.35">
      <c r="A5728"/>
    </row>
    <row r="5729" spans="1:1" x14ac:dyDescent="0.35">
      <c r="A5729"/>
    </row>
    <row r="5730" spans="1:1" x14ac:dyDescent="0.35">
      <c r="A5730"/>
    </row>
    <row r="5731" spans="1:1" x14ac:dyDescent="0.35">
      <c r="A5731"/>
    </row>
    <row r="5732" spans="1:1" x14ac:dyDescent="0.35">
      <c r="A5732"/>
    </row>
    <row r="5733" spans="1:1" x14ac:dyDescent="0.35">
      <c r="A5733"/>
    </row>
    <row r="5734" spans="1:1" x14ac:dyDescent="0.35">
      <c r="A5734"/>
    </row>
    <row r="5735" spans="1:1" x14ac:dyDescent="0.35">
      <c r="A5735"/>
    </row>
    <row r="5736" spans="1:1" x14ac:dyDescent="0.35">
      <c r="A5736"/>
    </row>
    <row r="5737" spans="1:1" x14ac:dyDescent="0.35">
      <c r="A5737"/>
    </row>
    <row r="5738" spans="1:1" x14ac:dyDescent="0.35">
      <c r="A5738"/>
    </row>
    <row r="5739" spans="1:1" x14ac:dyDescent="0.35">
      <c r="A5739"/>
    </row>
    <row r="5740" spans="1:1" x14ac:dyDescent="0.35">
      <c r="A5740"/>
    </row>
    <row r="5741" spans="1:1" x14ac:dyDescent="0.35">
      <c r="A5741"/>
    </row>
    <row r="5742" spans="1:1" x14ac:dyDescent="0.35">
      <c r="A5742"/>
    </row>
    <row r="5743" spans="1:1" x14ac:dyDescent="0.35">
      <c r="A5743"/>
    </row>
    <row r="5744" spans="1:1" x14ac:dyDescent="0.35">
      <c r="A5744"/>
    </row>
    <row r="5745" spans="1:1" x14ac:dyDescent="0.35">
      <c r="A5745"/>
    </row>
    <row r="5746" spans="1:1" x14ac:dyDescent="0.35">
      <c r="A5746"/>
    </row>
    <row r="5747" spans="1:1" x14ac:dyDescent="0.35">
      <c r="A5747"/>
    </row>
    <row r="5748" spans="1:1" x14ac:dyDescent="0.35">
      <c r="A5748"/>
    </row>
    <row r="5749" spans="1:1" x14ac:dyDescent="0.35">
      <c r="A5749"/>
    </row>
    <row r="5750" spans="1:1" x14ac:dyDescent="0.35">
      <c r="A5750"/>
    </row>
    <row r="5751" spans="1:1" x14ac:dyDescent="0.35">
      <c r="A5751"/>
    </row>
    <row r="5752" spans="1:1" x14ac:dyDescent="0.35">
      <c r="A5752"/>
    </row>
    <row r="5753" spans="1:1" x14ac:dyDescent="0.35">
      <c r="A5753"/>
    </row>
    <row r="5754" spans="1:1" x14ac:dyDescent="0.35">
      <c r="A5754"/>
    </row>
    <row r="5755" spans="1:1" x14ac:dyDescent="0.35">
      <c r="A5755"/>
    </row>
    <row r="5756" spans="1:1" x14ac:dyDescent="0.35">
      <c r="A5756"/>
    </row>
    <row r="5757" spans="1:1" x14ac:dyDescent="0.35">
      <c r="A5757"/>
    </row>
    <row r="5758" spans="1:1" x14ac:dyDescent="0.35">
      <c r="A5758"/>
    </row>
    <row r="5759" spans="1:1" x14ac:dyDescent="0.35">
      <c r="A5759"/>
    </row>
    <row r="5760" spans="1:1" x14ac:dyDescent="0.35">
      <c r="A5760"/>
    </row>
    <row r="5761" spans="1:1" x14ac:dyDescent="0.35">
      <c r="A5761"/>
    </row>
    <row r="5762" spans="1:1" x14ac:dyDescent="0.35">
      <c r="A5762"/>
    </row>
    <row r="5763" spans="1:1" x14ac:dyDescent="0.35">
      <c r="A5763"/>
    </row>
    <row r="5764" spans="1:1" x14ac:dyDescent="0.35">
      <c r="A5764"/>
    </row>
    <row r="5765" spans="1:1" x14ac:dyDescent="0.35">
      <c r="A5765"/>
    </row>
    <row r="5766" spans="1:1" x14ac:dyDescent="0.35">
      <c r="A5766"/>
    </row>
    <row r="5767" spans="1:1" x14ac:dyDescent="0.35">
      <c r="A5767"/>
    </row>
    <row r="5768" spans="1:1" x14ac:dyDescent="0.35">
      <c r="A5768"/>
    </row>
    <row r="5769" spans="1:1" x14ac:dyDescent="0.35">
      <c r="A5769"/>
    </row>
    <row r="5770" spans="1:1" x14ac:dyDescent="0.35">
      <c r="A5770"/>
    </row>
    <row r="5771" spans="1:1" x14ac:dyDescent="0.35">
      <c r="A5771"/>
    </row>
    <row r="5772" spans="1:1" x14ac:dyDescent="0.35">
      <c r="A5772"/>
    </row>
    <row r="5773" spans="1:1" x14ac:dyDescent="0.35">
      <c r="A5773"/>
    </row>
    <row r="5774" spans="1:1" x14ac:dyDescent="0.35">
      <c r="A5774"/>
    </row>
    <row r="5775" spans="1:1" x14ac:dyDescent="0.35">
      <c r="A5775"/>
    </row>
    <row r="5776" spans="1:1" x14ac:dyDescent="0.35">
      <c r="A5776"/>
    </row>
    <row r="5777" spans="1:1" x14ac:dyDescent="0.35">
      <c r="A5777"/>
    </row>
    <row r="5778" spans="1:1" x14ac:dyDescent="0.35">
      <c r="A5778"/>
    </row>
    <row r="5779" spans="1:1" x14ac:dyDescent="0.35">
      <c r="A5779"/>
    </row>
    <row r="5780" spans="1:1" x14ac:dyDescent="0.35">
      <c r="A5780"/>
    </row>
    <row r="5781" spans="1:1" x14ac:dyDescent="0.35">
      <c r="A5781"/>
    </row>
    <row r="5782" spans="1:1" x14ac:dyDescent="0.35">
      <c r="A5782"/>
    </row>
    <row r="5783" spans="1:1" x14ac:dyDescent="0.35">
      <c r="A5783"/>
    </row>
    <row r="5784" spans="1:1" x14ac:dyDescent="0.35">
      <c r="A5784"/>
    </row>
    <row r="5785" spans="1:1" x14ac:dyDescent="0.35">
      <c r="A5785"/>
    </row>
    <row r="5786" spans="1:1" x14ac:dyDescent="0.35">
      <c r="A5786"/>
    </row>
    <row r="5787" spans="1:1" x14ac:dyDescent="0.35">
      <c r="A5787"/>
    </row>
    <row r="5788" spans="1:1" x14ac:dyDescent="0.35">
      <c r="A5788"/>
    </row>
    <row r="5789" spans="1:1" x14ac:dyDescent="0.35">
      <c r="A5789"/>
    </row>
    <row r="5790" spans="1:1" x14ac:dyDescent="0.35">
      <c r="A5790"/>
    </row>
    <row r="5791" spans="1:1" x14ac:dyDescent="0.35">
      <c r="A5791"/>
    </row>
    <row r="5792" spans="1:1" x14ac:dyDescent="0.35">
      <c r="A5792"/>
    </row>
    <row r="5793" spans="1:1" x14ac:dyDescent="0.35">
      <c r="A5793"/>
    </row>
    <row r="5794" spans="1:1" x14ac:dyDescent="0.35">
      <c r="A5794"/>
    </row>
    <row r="5795" spans="1:1" x14ac:dyDescent="0.35">
      <c r="A5795"/>
    </row>
    <row r="5796" spans="1:1" x14ac:dyDescent="0.35">
      <c r="A5796"/>
    </row>
    <row r="5797" spans="1:1" x14ac:dyDescent="0.35">
      <c r="A5797"/>
    </row>
    <row r="5798" spans="1:1" x14ac:dyDescent="0.35">
      <c r="A5798"/>
    </row>
    <row r="5799" spans="1:1" x14ac:dyDescent="0.35">
      <c r="A5799"/>
    </row>
    <row r="5800" spans="1:1" x14ac:dyDescent="0.35">
      <c r="A5800"/>
    </row>
    <row r="5801" spans="1:1" x14ac:dyDescent="0.35">
      <c r="A5801"/>
    </row>
    <row r="5802" spans="1:1" x14ac:dyDescent="0.35">
      <c r="A5802"/>
    </row>
    <row r="5803" spans="1:1" x14ac:dyDescent="0.35">
      <c r="A5803"/>
    </row>
    <row r="5804" spans="1:1" x14ac:dyDescent="0.35">
      <c r="A5804"/>
    </row>
    <row r="5805" spans="1:1" x14ac:dyDescent="0.35">
      <c r="A5805"/>
    </row>
    <row r="5806" spans="1:1" x14ac:dyDescent="0.35">
      <c r="A5806"/>
    </row>
    <row r="5807" spans="1:1" x14ac:dyDescent="0.35">
      <c r="A5807"/>
    </row>
    <row r="5808" spans="1:1" x14ac:dyDescent="0.35">
      <c r="A5808"/>
    </row>
    <row r="5809" spans="1:1" x14ac:dyDescent="0.35">
      <c r="A5809"/>
    </row>
    <row r="5810" spans="1:1" x14ac:dyDescent="0.35">
      <c r="A5810"/>
    </row>
    <row r="5811" spans="1:1" x14ac:dyDescent="0.35">
      <c r="A5811"/>
    </row>
    <row r="5812" spans="1:1" x14ac:dyDescent="0.35">
      <c r="A5812"/>
    </row>
    <row r="5813" spans="1:1" x14ac:dyDescent="0.35">
      <c r="A5813"/>
    </row>
    <row r="5814" spans="1:1" x14ac:dyDescent="0.35">
      <c r="A5814"/>
    </row>
    <row r="5815" spans="1:1" x14ac:dyDescent="0.35">
      <c r="A5815"/>
    </row>
    <row r="5816" spans="1:1" x14ac:dyDescent="0.35">
      <c r="A5816"/>
    </row>
    <row r="5817" spans="1:1" x14ac:dyDescent="0.35">
      <c r="A5817"/>
    </row>
    <row r="5818" spans="1:1" x14ac:dyDescent="0.35">
      <c r="A5818"/>
    </row>
    <row r="5819" spans="1:1" x14ac:dyDescent="0.35">
      <c r="A5819"/>
    </row>
    <row r="5820" spans="1:1" x14ac:dyDescent="0.35">
      <c r="A5820"/>
    </row>
    <row r="5821" spans="1:1" x14ac:dyDescent="0.35">
      <c r="A5821"/>
    </row>
    <row r="5822" spans="1:1" x14ac:dyDescent="0.35">
      <c r="A5822"/>
    </row>
    <row r="5823" spans="1:1" x14ac:dyDescent="0.35">
      <c r="A5823"/>
    </row>
    <row r="5824" spans="1:1" x14ac:dyDescent="0.35">
      <c r="A5824"/>
    </row>
    <row r="5825" spans="1:1" x14ac:dyDescent="0.35">
      <c r="A5825"/>
    </row>
    <row r="5826" spans="1:1" x14ac:dyDescent="0.35">
      <c r="A5826"/>
    </row>
    <row r="5827" spans="1:1" x14ac:dyDescent="0.35">
      <c r="A5827"/>
    </row>
    <row r="5828" spans="1:1" x14ac:dyDescent="0.35">
      <c r="A5828"/>
    </row>
    <row r="5829" spans="1:1" x14ac:dyDescent="0.35">
      <c r="A5829"/>
    </row>
    <row r="5830" spans="1:1" x14ac:dyDescent="0.35">
      <c r="A5830"/>
    </row>
    <row r="5831" spans="1:1" x14ac:dyDescent="0.35">
      <c r="A5831"/>
    </row>
    <row r="5832" spans="1:1" x14ac:dyDescent="0.35">
      <c r="A5832"/>
    </row>
    <row r="5833" spans="1:1" x14ac:dyDescent="0.35">
      <c r="A5833"/>
    </row>
    <row r="5834" spans="1:1" x14ac:dyDescent="0.35">
      <c r="A5834"/>
    </row>
    <row r="5835" spans="1:1" x14ac:dyDescent="0.35">
      <c r="A5835"/>
    </row>
    <row r="5836" spans="1:1" x14ac:dyDescent="0.35">
      <c r="A5836"/>
    </row>
    <row r="5837" spans="1:1" x14ac:dyDescent="0.35">
      <c r="A5837"/>
    </row>
    <row r="5838" spans="1:1" x14ac:dyDescent="0.35">
      <c r="A5838"/>
    </row>
    <row r="5839" spans="1:1" x14ac:dyDescent="0.35">
      <c r="A5839"/>
    </row>
    <row r="5840" spans="1:1" x14ac:dyDescent="0.35">
      <c r="A5840"/>
    </row>
    <row r="5841" spans="1:1" x14ac:dyDescent="0.35">
      <c r="A5841"/>
    </row>
    <row r="5842" spans="1:1" x14ac:dyDescent="0.35">
      <c r="A5842"/>
    </row>
    <row r="5843" spans="1:1" x14ac:dyDescent="0.35">
      <c r="A5843"/>
    </row>
    <row r="5844" spans="1:1" x14ac:dyDescent="0.35">
      <c r="A5844"/>
    </row>
    <row r="5845" spans="1:1" x14ac:dyDescent="0.35">
      <c r="A5845"/>
    </row>
    <row r="5846" spans="1:1" x14ac:dyDescent="0.35">
      <c r="A5846"/>
    </row>
    <row r="5847" spans="1:1" x14ac:dyDescent="0.35">
      <c r="A5847"/>
    </row>
    <row r="5848" spans="1:1" x14ac:dyDescent="0.35">
      <c r="A5848"/>
    </row>
    <row r="5849" spans="1:1" x14ac:dyDescent="0.35">
      <c r="A5849"/>
    </row>
    <row r="5850" spans="1:1" x14ac:dyDescent="0.35">
      <c r="A5850"/>
    </row>
    <row r="5851" spans="1:1" x14ac:dyDescent="0.35">
      <c r="A5851"/>
    </row>
    <row r="5852" spans="1:1" x14ac:dyDescent="0.35">
      <c r="A5852"/>
    </row>
    <row r="5853" spans="1:1" x14ac:dyDescent="0.35">
      <c r="A5853"/>
    </row>
    <row r="5854" spans="1:1" x14ac:dyDescent="0.35">
      <c r="A5854"/>
    </row>
    <row r="5855" spans="1:1" x14ac:dyDescent="0.35">
      <c r="A5855"/>
    </row>
    <row r="5856" spans="1:1" x14ac:dyDescent="0.35">
      <c r="A5856"/>
    </row>
    <row r="5857" spans="1:1" x14ac:dyDescent="0.35">
      <c r="A5857"/>
    </row>
    <row r="5858" spans="1:1" x14ac:dyDescent="0.35">
      <c r="A5858"/>
    </row>
    <row r="5859" spans="1:1" x14ac:dyDescent="0.35">
      <c r="A5859"/>
    </row>
    <row r="5860" spans="1:1" x14ac:dyDescent="0.35">
      <c r="A5860"/>
    </row>
    <row r="5861" spans="1:1" x14ac:dyDescent="0.35">
      <c r="A5861"/>
    </row>
    <row r="5862" spans="1:1" x14ac:dyDescent="0.35">
      <c r="A5862"/>
    </row>
    <row r="5863" spans="1:1" x14ac:dyDescent="0.35">
      <c r="A5863"/>
    </row>
    <row r="5864" spans="1:1" x14ac:dyDescent="0.35">
      <c r="A5864"/>
    </row>
    <row r="5865" spans="1:1" x14ac:dyDescent="0.35">
      <c r="A5865"/>
    </row>
    <row r="5866" spans="1:1" x14ac:dyDescent="0.35">
      <c r="A5866"/>
    </row>
    <row r="5867" spans="1:1" x14ac:dyDescent="0.35">
      <c r="A5867"/>
    </row>
    <row r="5868" spans="1:1" x14ac:dyDescent="0.35">
      <c r="A5868"/>
    </row>
    <row r="5869" spans="1:1" x14ac:dyDescent="0.35">
      <c r="A5869"/>
    </row>
    <row r="5870" spans="1:1" x14ac:dyDescent="0.35">
      <c r="A5870"/>
    </row>
    <row r="5871" spans="1:1" x14ac:dyDescent="0.35">
      <c r="A5871"/>
    </row>
    <row r="5872" spans="1:1" x14ac:dyDescent="0.35">
      <c r="A5872"/>
    </row>
    <row r="5873" spans="1:1" x14ac:dyDescent="0.35">
      <c r="A5873"/>
    </row>
    <row r="5874" spans="1:1" x14ac:dyDescent="0.35">
      <c r="A5874"/>
    </row>
    <row r="5875" spans="1:1" x14ac:dyDescent="0.35">
      <c r="A5875"/>
    </row>
    <row r="5876" spans="1:1" x14ac:dyDescent="0.35">
      <c r="A5876"/>
    </row>
    <row r="5877" spans="1:1" x14ac:dyDescent="0.35">
      <c r="A5877"/>
    </row>
    <row r="5878" spans="1:1" x14ac:dyDescent="0.35">
      <c r="A5878"/>
    </row>
    <row r="5879" spans="1:1" x14ac:dyDescent="0.35">
      <c r="A5879"/>
    </row>
    <row r="5880" spans="1:1" x14ac:dyDescent="0.35">
      <c r="A5880"/>
    </row>
    <row r="5881" spans="1:1" x14ac:dyDescent="0.35">
      <c r="A5881"/>
    </row>
    <row r="5882" spans="1:1" x14ac:dyDescent="0.35">
      <c r="A5882"/>
    </row>
    <row r="5883" spans="1:1" x14ac:dyDescent="0.35">
      <c r="A5883"/>
    </row>
    <row r="5884" spans="1:1" x14ac:dyDescent="0.35">
      <c r="A5884"/>
    </row>
    <row r="5885" spans="1:1" x14ac:dyDescent="0.35">
      <c r="A5885"/>
    </row>
    <row r="5886" spans="1:1" x14ac:dyDescent="0.35">
      <c r="A5886"/>
    </row>
    <row r="5887" spans="1:1" x14ac:dyDescent="0.35">
      <c r="A5887"/>
    </row>
    <row r="5888" spans="1:1" x14ac:dyDescent="0.35">
      <c r="A5888"/>
    </row>
    <row r="5889" spans="1:1" x14ac:dyDescent="0.35">
      <c r="A5889"/>
    </row>
    <row r="5890" spans="1:1" x14ac:dyDescent="0.35">
      <c r="A5890"/>
    </row>
    <row r="5891" spans="1:1" x14ac:dyDescent="0.35">
      <c r="A5891"/>
    </row>
    <row r="5892" spans="1:1" x14ac:dyDescent="0.35">
      <c r="A5892"/>
    </row>
    <row r="5893" spans="1:1" x14ac:dyDescent="0.35">
      <c r="A5893"/>
    </row>
    <row r="5894" spans="1:1" x14ac:dyDescent="0.35">
      <c r="A5894"/>
    </row>
    <row r="5895" spans="1:1" x14ac:dyDescent="0.35">
      <c r="A5895"/>
    </row>
    <row r="5896" spans="1:1" x14ac:dyDescent="0.35">
      <c r="A5896"/>
    </row>
    <row r="5897" spans="1:1" x14ac:dyDescent="0.35">
      <c r="A5897"/>
    </row>
    <row r="5898" spans="1:1" x14ac:dyDescent="0.35">
      <c r="A5898"/>
    </row>
    <row r="5899" spans="1:1" x14ac:dyDescent="0.35">
      <c r="A5899"/>
    </row>
    <row r="5900" spans="1:1" x14ac:dyDescent="0.35">
      <c r="A5900"/>
    </row>
    <row r="5901" spans="1:1" x14ac:dyDescent="0.35">
      <c r="A5901"/>
    </row>
    <row r="5902" spans="1:1" x14ac:dyDescent="0.35">
      <c r="A5902"/>
    </row>
    <row r="5903" spans="1:1" x14ac:dyDescent="0.35">
      <c r="A5903"/>
    </row>
    <row r="5904" spans="1:1" x14ac:dyDescent="0.35">
      <c r="A5904"/>
    </row>
    <row r="5905" spans="1:1" x14ac:dyDescent="0.35">
      <c r="A5905"/>
    </row>
    <row r="5906" spans="1:1" x14ac:dyDescent="0.35">
      <c r="A5906"/>
    </row>
    <row r="5907" spans="1:1" x14ac:dyDescent="0.35">
      <c r="A5907"/>
    </row>
    <row r="5908" spans="1:1" x14ac:dyDescent="0.35">
      <c r="A5908"/>
    </row>
    <row r="5909" spans="1:1" x14ac:dyDescent="0.35">
      <c r="A5909"/>
    </row>
    <row r="5910" spans="1:1" x14ac:dyDescent="0.35">
      <c r="A5910"/>
    </row>
    <row r="5911" spans="1:1" x14ac:dyDescent="0.35">
      <c r="A5911"/>
    </row>
    <row r="5912" spans="1:1" x14ac:dyDescent="0.35">
      <c r="A5912"/>
    </row>
    <row r="5913" spans="1:1" x14ac:dyDescent="0.35">
      <c r="A5913"/>
    </row>
    <row r="5914" spans="1:1" x14ac:dyDescent="0.35">
      <c r="A5914"/>
    </row>
    <row r="5915" spans="1:1" x14ac:dyDescent="0.35">
      <c r="A5915"/>
    </row>
    <row r="5916" spans="1:1" x14ac:dyDescent="0.35">
      <c r="A5916"/>
    </row>
    <row r="5917" spans="1:1" x14ac:dyDescent="0.35">
      <c r="A5917"/>
    </row>
    <row r="5918" spans="1:1" x14ac:dyDescent="0.35">
      <c r="A5918"/>
    </row>
    <row r="5919" spans="1:1" x14ac:dyDescent="0.35">
      <c r="A5919"/>
    </row>
    <row r="5920" spans="1:1" x14ac:dyDescent="0.35">
      <c r="A5920"/>
    </row>
    <row r="5921" spans="1:1" x14ac:dyDescent="0.35">
      <c r="A5921"/>
    </row>
    <row r="5922" spans="1:1" x14ac:dyDescent="0.35">
      <c r="A5922"/>
    </row>
    <row r="5923" spans="1:1" x14ac:dyDescent="0.35">
      <c r="A5923"/>
    </row>
    <row r="5924" spans="1:1" x14ac:dyDescent="0.35">
      <c r="A5924"/>
    </row>
    <row r="5925" spans="1:1" x14ac:dyDescent="0.35">
      <c r="A5925"/>
    </row>
    <row r="5926" spans="1:1" x14ac:dyDescent="0.35">
      <c r="A5926"/>
    </row>
    <row r="5927" spans="1:1" x14ac:dyDescent="0.35">
      <c r="A5927"/>
    </row>
    <row r="5928" spans="1:1" x14ac:dyDescent="0.35">
      <c r="A5928"/>
    </row>
    <row r="5929" spans="1:1" x14ac:dyDescent="0.35">
      <c r="A5929"/>
    </row>
    <row r="5930" spans="1:1" x14ac:dyDescent="0.35">
      <c r="A5930"/>
    </row>
    <row r="5931" spans="1:1" x14ac:dyDescent="0.35">
      <c r="A5931"/>
    </row>
    <row r="5932" spans="1:1" x14ac:dyDescent="0.35">
      <c r="A5932"/>
    </row>
    <row r="5933" spans="1:1" x14ac:dyDescent="0.35">
      <c r="A5933"/>
    </row>
    <row r="5934" spans="1:1" x14ac:dyDescent="0.35">
      <c r="A5934"/>
    </row>
    <row r="5935" spans="1:1" x14ac:dyDescent="0.35">
      <c r="A5935"/>
    </row>
    <row r="5936" spans="1:1" x14ac:dyDescent="0.35">
      <c r="A5936"/>
    </row>
    <row r="5937" spans="1:1" x14ac:dyDescent="0.35">
      <c r="A5937"/>
    </row>
    <row r="5938" spans="1:1" x14ac:dyDescent="0.35">
      <c r="A5938"/>
    </row>
    <row r="5939" spans="1:1" x14ac:dyDescent="0.35">
      <c r="A5939"/>
    </row>
    <row r="5940" spans="1:1" x14ac:dyDescent="0.35">
      <c r="A5940"/>
    </row>
    <row r="5941" spans="1:1" x14ac:dyDescent="0.35">
      <c r="A5941"/>
    </row>
    <row r="5942" spans="1:1" x14ac:dyDescent="0.35">
      <c r="A5942"/>
    </row>
    <row r="5943" spans="1:1" x14ac:dyDescent="0.35">
      <c r="A5943"/>
    </row>
    <row r="5944" spans="1:1" x14ac:dyDescent="0.35">
      <c r="A5944"/>
    </row>
    <row r="5945" spans="1:1" x14ac:dyDescent="0.35">
      <c r="A5945"/>
    </row>
    <row r="5946" spans="1:1" x14ac:dyDescent="0.35">
      <c r="A5946"/>
    </row>
    <row r="5947" spans="1:1" x14ac:dyDescent="0.35">
      <c r="A5947"/>
    </row>
    <row r="5948" spans="1:1" x14ac:dyDescent="0.35">
      <c r="A5948"/>
    </row>
    <row r="5949" spans="1:1" x14ac:dyDescent="0.35">
      <c r="A5949"/>
    </row>
    <row r="5950" spans="1:1" x14ac:dyDescent="0.35">
      <c r="A5950"/>
    </row>
    <row r="5951" spans="1:1" x14ac:dyDescent="0.35">
      <c r="A5951"/>
    </row>
    <row r="5952" spans="1:1" x14ac:dyDescent="0.35">
      <c r="A5952"/>
    </row>
    <row r="5953" spans="1:1" x14ac:dyDescent="0.35">
      <c r="A5953"/>
    </row>
    <row r="5954" spans="1:1" x14ac:dyDescent="0.35">
      <c r="A5954"/>
    </row>
    <row r="5955" spans="1:1" x14ac:dyDescent="0.35">
      <c r="A5955"/>
    </row>
    <row r="5956" spans="1:1" x14ac:dyDescent="0.35">
      <c r="A5956"/>
    </row>
    <row r="5957" spans="1:1" x14ac:dyDescent="0.35">
      <c r="A5957"/>
    </row>
    <row r="5958" spans="1:1" x14ac:dyDescent="0.35">
      <c r="A5958"/>
    </row>
    <row r="5959" spans="1:1" x14ac:dyDescent="0.35">
      <c r="A5959"/>
    </row>
    <row r="5960" spans="1:1" x14ac:dyDescent="0.35">
      <c r="A5960"/>
    </row>
    <row r="5961" spans="1:1" x14ac:dyDescent="0.35">
      <c r="A5961"/>
    </row>
    <row r="5962" spans="1:1" x14ac:dyDescent="0.35">
      <c r="A5962"/>
    </row>
    <row r="5963" spans="1:1" x14ac:dyDescent="0.35">
      <c r="A5963"/>
    </row>
    <row r="5964" spans="1:1" x14ac:dyDescent="0.35">
      <c r="A5964"/>
    </row>
    <row r="5965" spans="1:1" x14ac:dyDescent="0.35">
      <c r="A5965"/>
    </row>
    <row r="5966" spans="1:1" x14ac:dyDescent="0.35">
      <c r="A5966"/>
    </row>
    <row r="5967" spans="1:1" x14ac:dyDescent="0.35">
      <c r="A5967"/>
    </row>
    <row r="5968" spans="1:1" x14ac:dyDescent="0.35">
      <c r="A5968"/>
    </row>
    <row r="5969" spans="1:1" x14ac:dyDescent="0.35">
      <c r="A5969"/>
    </row>
    <row r="5970" spans="1:1" x14ac:dyDescent="0.35">
      <c r="A5970"/>
    </row>
    <row r="5971" spans="1:1" x14ac:dyDescent="0.35">
      <c r="A5971"/>
    </row>
    <row r="5972" spans="1:1" x14ac:dyDescent="0.35">
      <c r="A5972"/>
    </row>
    <row r="5973" spans="1:1" x14ac:dyDescent="0.35">
      <c r="A5973"/>
    </row>
    <row r="5974" spans="1:1" x14ac:dyDescent="0.35">
      <c r="A5974"/>
    </row>
    <row r="5975" spans="1:1" x14ac:dyDescent="0.35">
      <c r="A5975"/>
    </row>
    <row r="5976" spans="1:1" x14ac:dyDescent="0.35">
      <c r="A5976"/>
    </row>
    <row r="5977" spans="1:1" x14ac:dyDescent="0.35">
      <c r="A5977"/>
    </row>
    <row r="5978" spans="1:1" x14ac:dyDescent="0.35">
      <c r="A5978"/>
    </row>
    <row r="5979" spans="1:1" x14ac:dyDescent="0.35">
      <c r="A5979"/>
    </row>
    <row r="5980" spans="1:1" x14ac:dyDescent="0.35">
      <c r="A5980"/>
    </row>
    <row r="5981" spans="1:1" x14ac:dyDescent="0.35">
      <c r="A5981"/>
    </row>
    <row r="5982" spans="1:1" x14ac:dyDescent="0.35">
      <c r="A5982"/>
    </row>
    <row r="5983" spans="1:1" x14ac:dyDescent="0.35">
      <c r="A5983"/>
    </row>
    <row r="5984" spans="1:1" x14ac:dyDescent="0.35">
      <c r="A5984"/>
    </row>
    <row r="5985" spans="1:1" x14ac:dyDescent="0.35">
      <c r="A5985"/>
    </row>
    <row r="5986" spans="1:1" x14ac:dyDescent="0.35">
      <c r="A5986"/>
    </row>
    <row r="5987" spans="1:1" x14ac:dyDescent="0.35">
      <c r="A5987"/>
    </row>
    <row r="5988" spans="1:1" x14ac:dyDescent="0.35">
      <c r="A5988"/>
    </row>
    <row r="5989" spans="1:1" x14ac:dyDescent="0.35">
      <c r="A5989"/>
    </row>
    <row r="5990" spans="1:1" x14ac:dyDescent="0.35">
      <c r="A5990"/>
    </row>
    <row r="5991" spans="1:1" x14ac:dyDescent="0.35">
      <c r="A5991"/>
    </row>
    <row r="5992" spans="1:1" x14ac:dyDescent="0.35">
      <c r="A5992"/>
    </row>
    <row r="5993" spans="1:1" x14ac:dyDescent="0.35">
      <c r="A5993"/>
    </row>
    <row r="5994" spans="1:1" x14ac:dyDescent="0.35">
      <c r="A5994"/>
    </row>
    <row r="5995" spans="1:1" x14ac:dyDescent="0.35">
      <c r="A5995"/>
    </row>
    <row r="5996" spans="1:1" x14ac:dyDescent="0.35">
      <c r="A5996"/>
    </row>
    <row r="5997" spans="1:1" x14ac:dyDescent="0.35">
      <c r="A5997"/>
    </row>
    <row r="5998" spans="1:1" x14ac:dyDescent="0.35">
      <c r="A5998"/>
    </row>
    <row r="5999" spans="1:1" x14ac:dyDescent="0.35">
      <c r="A5999"/>
    </row>
    <row r="6000" spans="1:1" x14ac:dyDescent="0.35">
      <c r="A6000"/>
    </row>
    <row r="6001" spans="1:1" x14ac:dyDescent="0.35">
      <c r="A6001"/>
    </row>
    <row r="6002" spans="1:1" x14ac:dyDescent="0.35">
      <c r="A6002"/>
    </row>
    <row r="6003" spans="1:1" x14ac:dyDescent="0.35">
      <c r="A6003"/>
    </row>
    <row r="6004" spans="1:1" x14ac:dyDescent="0.35">
      <c r="A6004"/>
    </row>
    <row r="6005" spans="1:1" x14ac:dyDescent="0.35">
      <c r="A6005"/>
    </row>
    <row r="6006" spans="1:1" x14ac:dyDescent="0.35">
      <c r="A6006"/>
    </row>
    <row r="6007" spans="1:1" x14ac:dyDescent="0.35">
      <c r="A6007"/>
    </row>
    <row r="6008" spans="1:1" x14ac:dyDescent="0.35">
      <c r="A6008"/>
    </row>
    <row r="6009" spans="1:1" x14ac:dyDescent="0.35">
      <c r="A6009"/>
    </row>
    <row r="6010" spans="1:1" x14ac:dyDescent="0.35">
      <c r="A6010"/>
    </row>
    <row r="6011" spans="1:1" x14ac:dyDescent="0.35">
      <c r="A6011"/>
    </row>
    <row r="6012" spans="1:1" x14ac:dyDescent="0.35">
      <c r="A6012"/>
    </row>
    <row r="6013" spans="1:1" x14ac:dyDescent="0.35">
      <c r="A6013"/>
    </row>
    <row r="6014" spans="1:1" x14ac:dyDescent="0.35">
      <c r="A6014"/>
    </row>
    <row r="6015" spans="1:1" x14ac:dyDescent="0.35">
      <c r="A6015"/>
    </row>
    <row r="6016" spans="1:1" x14ac:dyDescent="0.35">
      <c r="A6016"/>
    </row>
    <row r="6017" spans="1:1" x14ac:dyDescent="0.35">
      <c r="A6017"/>
    </row>
    <row r="6018" spans="1:1" x14ac:dyDescent="0.35">
      <c r="A6018"/>
    </row>
    <row r="6019" spans="1:1" x14ac:dyDescent="0.35">
      <c r="A6019"/>
    </row>
    <row r="6020" spans="1:1" x14ac:dyDescent="0.35">
      <c r="A6020"/>
    </row>
    <row r="6021" spans="1:1" x14ac:dyDescent="0.35">
      <c r="A6021"/>
    </row>
    <row r="6022" spans="1:1" x14ac:dyDescent="0.35">
      <c r="A6022"/>
    </row>
    <row r="6023" spans="1:1" x14ac:dyDescent="0.35">
      <c r="A6023"/>
    </row>
    <row r="6024" spans="1:1" x14ac:dyDescent="0.35">
      <c r="A6024"/>
    </row>
    <row r="6025" spans="1:1" x14ac:dyDescent="0.35">
      <c r="A6025"/>
    </row>
    <row r="6026" spans="1:1" x14ac:dyDescent="0.35">
      <c r="A6026"/>
    </row>
    <row r="6027" spans="1:1" x14ac:dyDescent="0.35">
      <c r="A6027"/>
    </row>
    <row r="6028" spans="1:1" x14ac:dyDescent="0.35">
      <c r="A6028"/>
    </row>
    <row r="6029" spans="1:1" x14ac:dyDescent="0.35">
      <c r="A6029"/>
    </row>
    <row r="6030" spans="1:1" x14ac:dyDescent="0.35">
      <c r="A6030"/>
    </row>
    <row r="6031" spans="1:1" x14ac:dyDescent="0.35">
      <c r="A6031"/>
    </row>
    <row r="6032" spans="1:1" x14ac:dyDescent="0.35">
      <c r="A6032"/>
    </row>
    <row r="6033" spans="1:1" x14ac:dyDescent="0.35">
      <c r="A6033"/>
    </row>
    <row r="6034" spans="1:1" x14ac:dyDescent="0.35">
      <c r="A6034"/>
    </row>
    <row r="6035" spans="1:1" x14ac:dyDescent="0.35">
      <c r="A6035"/>
    </row>
    <row r="6036" spans="1:1" x14ac:dyDescent="0.35">
      <c r="A6036"/>
    </row>
    <row r="6037" spans="1:1" x14ac:dyDescent="0.35">
      <c r="A6037"/>
    </row>
    <row r="6038" spans="1:1" x14ac:dyDescent="0.35">
      <c r="A6038"/>
    </row>
    <row r="6039" spans="1:1" x14ac:dyDescent="0.35">
      <c r="A6039"/>
    </row>
    <row r="6040" spans="1:1" x14ac:dyDescent="0.35">
      <c r="A6040"/>
    </row>
    <row r="6041" spans="1:1" x14ac:dyDescent="0.35">
      <c r="A6041"/>
    </row>
    <row r="6042" spans="1:1" x14ac:dyDescent="0.35">
      <c r="A6042"/>
    </row>
    <row r="6043" spans="1:1" x14ac:dyDescent="0.35">
      <c r="A6043"/>
    </row>
    <row r="6044" spans="1:1" x14ac:dyDescent="0.35">
      <c r="A6044"/>
    </row>
    <row r="6045" spans="1:1" x14ac:dyDescent="0.35">
      <c r="A6045"/>
    </row>
    <row r="6046" spans="1:1" x14ac:dyDescent="0.35">
      <c r="A6046"/>
    </row>
    <row r="6047" spans="1:1" x14ac:dyDescent="0.35">
      <c r="A6047"/>
    </row>
    <row r="6048" spans="1:1" x14ac:dyDescent="0.35">
      <c r="A6048"/>
    </row>
    <row r="6049" spans="1:1" x14ac:dyDescent="0.35">
      <c r="A6049"/>
    </row>
    <row r="6050" spans="1:1" x14ac:dyDescent="0.35">
      <c r="A6050"/>
    </row>
    <row r="6051" spans="1:1" x14ac:dyDescent="0.35">
      <c r="A6051"/>
    </row>
    <row r="6052" spans="1:1" x14ac:dyDescent="0.35">
      <c r="A6052"/>
    </row>
    <row r="6053" spans="1:1" x14ac:dyDescent="0.35">
      <c r="A6053"/>
    </row>
    <row r="6054" spans="1:1" x14ac:dyDescent="0.35">
      <c r="A6054"/>
    </row>
    <row r="6055" spans="1:1" x14ac:dyDescent="0.35">
      <c r="A6055"/>
    </row>
    <row r="6056" spans="1:1" x14ac:dyDescent="0.35">
      <c r="A6056"/>
    </row>
    <row r="6057" spans="1:1" x14ac:dyDescent="0.35">
      <c r="A6057"/>
    </row>
    <row r="6058" spans="1:1" x14ac:dyDescent="0.35">
      <c r="A6058"/>
    </row>
    <row r="6059" spans="1:1" x14ac:dyDescent="0.35">
      <c r="A6059"/>
    </row>
    <row r="6060" spans="1:1" x14ac:dyDescent="0.35">
      <c r="A6060"/>
    </row>
    <row r="6061" spans="1:1" x14ac:dyDescent="0.35">
      <c r="A6061"/>
    </row>
    <row r="6062" spans="1:1" x14ac:dyDescent="0.35">
      <c r="A6062"/>
    </row>
    <row r="6063" spans="1:1" x14ac:dyDescent="0.35">
      <c r="A6063"/>
    </row>
    <row r="6064" spans="1:1" x14ac:dyDescent="0.35">
      <c r="A6064"/>
    </row>
    <row r="6065" spans="1:1" x14ac:dyDescent="0.35">
      <c r="A6065"/>
    </row>
    <row r="6066" spans="1:1" x14ac:dyDescent="0.35">
      <c r="A6066"/>
    </row>
    <row r="6067" spans="1:1" x14ac:dyDescent="0.35">
      <c r="A6067"/>
    </row>
    <row r="6068" spans="1:1" x14ac:dyDescent="0.35">
      <c r="A6068"/>
    </row>
    <row r="6069" spans="1:1" x14ac:dyDescent="0.35">
      <c r="A6069"/>
    </row>
    <row r="6070" spans="1:1" x14ac:dyDescent="0.35">
      <c r="A6070"/>
    </row>
    <row r="6071" spans="1:1" x14ac:dyDescent="0.35">
      <c r="A6071"/>
    </row>
    <row r="6072" spans="1:1" x14ac:dyDescent="0.35">
      <c r="A6072"/>
    </row>
    <row r="6073" spans="1:1" x14ac:dyDescent="0.35">
      <c r="A6073"/>
    </row>
    <row r="6074" spans="1:1" x14ac:dyDescent="0.35">
      <c r="A6074"/>
    </row>
    <row r="6075" spans="1:1" x14ac:dyDescent="0.35">
      <c r="A6075"/>
    </row>
    <row r="6076" spans="1:1" x14ac:dyDescent="0.35">
      <c r="A6076"/>
    </row>
    <row r="6077" spans="1:1" x14ac:dyDescent="0.35">
      <c r="A6077"/>
    </row>
    <row r="6078" spans="1:1" x14ac:dyDescent="0.35">
      <c r="A6078"/>
    </row>
    <row r="6079" spans="1:1" x14ac:dyDescent="0.35">
      <c r="A6079"/>
    </row>
    <row r="6080" spans="1:1" x14ac:dyDescent="0.35">
      <c r="A6080"/>
    </row>
    <row r="6081" spans="1:1" x14ac:dyDescent="0.35">
      <c r="A6081"/>
    </row>
    <row r="6082" spans="1:1" x14ac:dyDescent="0.35">
      <c r="A6082"/>
    </row>
    <row r="6083" spans="1:1" x14ac:dyDescent="0.35">
      <c r="A6083"/>
    </row>
    <row r="6084" spans="1:1" x14ac:dyDescent="0.35">
      <c r="A6084"/>
    </row>
    <row r="6085" spans="1:1" x14ac:dyDescent="0.35">
      <c r="A6085"/>
    </row>
    <row r="6086" spans="1:1" x14ac:dyDescent="0.35">
      <c r="A6086"/>
    </row>
    <row r="6087" spans="1:1" x14ac:dyDescent="0.35">
      <c r="A6087"/>
    </row>
    <row r="6088" spans="1:1" x14ac:dyDescent="0.35">
      <c r="A6088"/>
    </row>
    <row r="6089" spans="1:1" x14ac:dyDescent="0.35">
      <c r="A6089"/>
    </row>
    <row r="6090" spans="1:1" x14ac:dyDescent="0.35">
      <c r="A6090"/>
    </row>
    <row r="6091" spans="1:1" x14ac:dyDescent="0.35">
      <c r="A6091"/>
    </row>
    <row r="6092" spans="1:1" x14ac:dyDescent="0.35">
      <c r="A6092"/>
    </row>
    <row r="6093" spans="1:1" x14ac:dyDescent="0.35">
      <c r="A6093"/>
    </row>
    <row r="6094" spans="1:1" x14ac:dyDescent="0.35">
      <c r="A6094"/>
    </row>
    <row r="6095" spans="1:1" x14ac:dyDescent="0.35">
      <c r="A6095"/>
    </row>
    <row r="6096" spans="1:1" x14ac:dyDescent="0.35">
      <c r="A6096"/>
    </row>
    <row r="6097" spans="1:1" x14ac:dyDescent="0.35">
      <c r="A6097"/>
    </row>
    <row r="6098" spans="1:1" x14ac:dyDescent="0.35">
      <c r="A6098"/>
    </row>
    <row r="6099" spans="1:1" x14ac:dyDescent="0.35">
      <c r="A6099"/>
    </row>
    <row r="6100" spans="1:1" x14ac:dyDescent="0.35">
      <c r="A6100"/>
    </row>
    <row r="6101" spans="1:1" x14ac:dyDescent="0.35">
      <c r="A6101"/>
    </row>
    <row r="6102" spans="1:1" x14ac:dyDescent="0.35">
      <c r="A6102"/>
    </row>
    <row r="6103" spans="1:1" x14ac:dyDescent="0.35">
      <c r="A6103"/>
    </row>
    <row r="6104" spans="1:1" x14ac:dyDescent="0.35">
      <c r="A6104"/>
    </row>
    <row r="6105" spans="1:1" x14ac:dyDescent="0.35">
      <c r="A6105"/>
    </row>
    <row r="6106" spans="1:1" x14ac:dyDescent="0.35">
      <c r="A6106"/>
    </row>
    <row r="6107" spans="1:1" x14ac:dyDescent="0.35">
      <c r="A6107"/>
    </row>
    <row r="6108" spans="1:1" x14ac:dyDescent="0.35">
      <c r="A6108"/>
    </row>
    <row r="6109" spans="1:1" x14ac:dyDescent="0.35">
      <c r="A6109"/>
    </row>
    <row r="6110" spans="1:1" x14ac:dyDescent="0.35">
      <c r="A6110"/>
    </row>
    <row r="6111" spans="1:1" x14ac:dyDescent="0.35">
      <c r="A6111"/>
    </row>
    <row r="6112" spans="1:1" x14ac:dyDescent="0.35">
      <c r="A6112"/>
    </row>
    <row r="6113" spans="1:1" x14ac:dyDescent="0.35">
      <c r="A6113"/>
    </row>
    <row r="6114" spans="1:1" x14ac:dyDescent="0.35">
      <c r="A6114"/>
    </row>
    <row r="6115" spans="1:1" x14ac:dyDescent="0.35">
      <c r="A6115"/>
    </row>
    <row r="6116" spans="1:1" x14ac:dyDescent="0.35">
      <c r="A6116"/>
    </row>
    <row r="6117" spans="1:1" x14ac:dyDescent="0.35">
      <c r="A6117"/>
    </row>
    <row r="6118" spans="1:1" x14ac:dyDescent="0.35">
      <c r="A6118"/>
    </row>
    <row r="6119" spans="1:1" x14ac:dyDescent="0.35">
      <c r="A6119"/>
    </row>
    <row r="6120" spans="1:1" x14ac:dyDescent="0.35">
      <c r="A6120"/>
    </row>
    <row r="6121" spans="1:1" x14ac:dyDescent="0.35">
      <c r="A6121"/>
    </row>
    <row r="6122" spans="1:1" x14ac:dyDescent="0.35">
      <c r="A6122"/>
    </row>
    <row r="6123" spans="1:1" x14ac:dyDescent="0.35">
      <c r="A6123"/>
    </row>
    <row r="6124" spans="1:1" x14ac:dyDescent="0.35">
      <c r="A6124"/>
    </row>
    <row r="6125" spans="1:1" x14ac:dyDescent="0.35">
      <c r="A6125"/>
    </row>
    <row r="6126" spans="1:1" x14ac:dyDescent="0.35">
      <c r="A6126"/>
    </row>
    <row r="6127" spans="1:1" x14ac:dyDescent="0.35">
      <c r="A6127"/>
    </row>
    <row r="6128" spans="1:1" x14ac:dyDescent="0.35">
      <c r="A6128"/>
    </row>
    <row r="6129" spans="1:1" x14ac:dyDescent="0.35">
      <c r="A6129"/>
    </row>
    <row r="6130" spans="1:1" x14ac:dyDescent="0.35">
      <c r="A6130"/>
    </row>
    <row r="6131" spans="1:1" x14ac:dyDescent="0.35">
      <c r="A6131"/>
    </row>
    <row r="6132" spans="1:1" x14ac:dyDescent="0.35">
      <c r="A6132"/>
    </row>
    <row r="6133" spans="1:1" x14ac:dyDescent="0.35">
      <c r="A6133"/>
    </row>
    <row r="6134" spans="1:1" x14ac:dyDescent="0.35">
      <c r="A6134"/>
    </row>
    <row r="6135" spans="1:1" x14ac:dyDescent="0.35">
      <c r="A6135"/>
    </row>
    <row r="6136" spans="1:1" x14ac:dyDescent="0.35">
      <c r="A6136"/>
    </row>
    <row r="6137" spans="1:1" x14ac:dyDescent="0.35">
      <c r="A6137"/>
    </row>
    <row r="6138" spans="1:1" x14ac:dyDescent="0.35">
      <c r="A6138"/>
    </row>
    <row r="6139" spans="1:1" x14ac:dyDescent="0.35">
      <c r="A6139"/>
    </row>
    <row r="6140" spans="1:1" x14ac:dyDescent="0.35">
      <c r="A6140"/>
    </row>
    <row r="6141" spans="1:1" x14ac:dyDescent="0.35">
      <c r="A6141"/>
    </row>
    <row r="6142" spans="1:1" x14ac:dyDescent="0.35">
      <c r="A6142"/>
    </row>
    <row r="6143" spans="1:1" x14ac:dyDescent="0.35">
      <c r="A6143"/>
    </row>
    <row r="6144" spans="1:1" x14ac:dyDescent="0.35">
      <c r="A6144"/>
    </row>
    <row r="6145" spans="1:1" x14ac:dyDescent="0.35">
      <c r="A6145"/>
    </row>
    <row r="6146" spans="1:1" x14ac:dyDescent="0.35">
      <c r="A6146"/>
    </row>
    <row r="6147" spans="1:1" x14ac:dyDescent="0.35">
      <c r="A6147"/>
    </row>
    <row r="6148" spans="1:1" x14ac:dyDescent="0.35">
      <c r="A6148"/>
    </row>
    <row r="6149" spans="1:1" x14ac:dyDescent="0.35">
      <c r="A6149"/>
    </row>
    <row r="6150" spans="1:1" x14ac:dyDescent="0.35">
      <c r="A6150"/>
    </row>
    <row r="6151" spans="1:1" x14ac:dyDescent="0.35">
      <c r="A6151"/>
    </row>
    <row r="6152" spans="1:1" x14ac:dyDescent="0.35">
      <c r="A6152"/>
    </row>
    <row r="6153" spans="1:1" x14ac:dyDescent="0.35">
      <c r="A6153"/>
    </row>
    <row r="6154" spans="1:1" x14ac:dyDescent="0.35">
      <c r="A6154"/>
    </row>
    <row r="6155" spans="1:1" x14ac:dyDescent="0.35">
      <c r="A6155"/>
    </row>
    <row r="6156" spans="1:1" x14ac:dyDescent="0.35">
      <c r="A6156"/>
    </row>
    <row r="6157" spans="1:1" x14ac:dyDescent="0.35">
      <c r="A6157"/>
    </row>
    <row r="6158" spans="1:1" x14ac:dyDescent="0.35">
      <c r="A6158"/>
    </row>
    <row r="6159" spans="1:1" x14ac:dyDescent="0.35">
      <c r="A6159"/>
    </row>
    <row r="6160" spans="1:1" x14ac:dyDescent="0.35">
      <c r="A6160"/>
    </row>
    <row r="6161" spans="1:1" x14ac:dyDescent="0.35">
      <c r="A6161"/>
    </row>
    <row r="6162" spans="1:1" x14ac:dyDescent="0.35">
      <c r="A6162"/>
    </row>
    <row r="6163" spans="1:1" x14ac:dyDescent="0.35">
      <c r="A6163"/>
    </row>
    <row r="6164" spans="1:1" x14ac:dyDescent="0.35">
      <c r="A6164"/>
    </row>
    <row r="6165" spans="1:1" x14ac:dyDescent="0.35">
      <c r="A6165"/>
    </row>
    <row r="6166" spans="1:1" x14ac:dyDescent="0.35">
      <c r="A6166"/>
    </row>
    <row r="6167" spans="1:1" x14ac:dyDescent="0.35">
      <c r="A6167"/>
    </row>
    <row r="6168" spans="1:1" x14ac:dyDescent="0.35">
      <c r="A6168"/>
    </row>
    <row r="6169" spans="1:1" x14ac:dyDescent="0.35">
      <c r="A6169"/>
    </row>
    <row r="6170" spans="1:1" x14ac:dyDescent="0.35">
      <c r="A6170"/>
    </row>
    <row r="6171" spans="1:1" x14ac:dyDescent="0.35">
      <c r="A6171"/>
    </row>
    <row r="6172" spans="1:1" x14ac:dyDescent="0.35">
      <c r="A6172"/>
    </row>
    <row r="6173" spans="1:1" x14ac:dyDescent="0.35">
      <c r="A6173"/>
    </row>
    <row r="6174" spans="1:1" x14ac:dyDescent="0.35">
      <c r="A6174"/>
    </row>
    <row r="6175" spans="1:1" x14ac:dyDescent="0.35">
      <c r="A6175"/>
    </row>
    <row r="6176" spans="1:1" x14ac:dyDescent="0.35">
      <c r="A6176"/>
    </row>
    <row r="6177" spans="1:1" x14ac:dyDescent="0.35">
      <c r="A6177"/>
    </row>
    <row r="6178" spans="1:1" x14ac:dyDescent="0.35">
      <c r="A6178"/>
    </row>
    <row r="6179" spans="1:1" x14ac:dyDescent="0.35">
      <c r="A6179"/>
    </row>
    <row r="6180" spans="1:1" x14ac:dyDescent="0.35">
      <c r="A6180"/>
    </row>
    <row r="6181" spans="1:1" x14ac:dyDescent="0.35">
      <c r="A6181"/>
    </row>
    <row r="6182" spans="1:1" x14ac:dyDescent="0.35">
      <c r="A6182"/>
    </row>
    <row r="6183" spans="1:1" x14ac:dyDescent="0.35">
      <c r="A6183"/>
    </row>
    <row r="6184" spans="1:1" x14ac:dyDescent="0.35">
      <c r="A6184"/>
    </row>
    <row r="6185" spans="1:1" x14ac:dyDescent="0.35">
      <c r="A6185"/>
    </row>
    <row r="6186" spans="1:1" x14ac:dyDescent="0.35">
      <c r="A6186"/>
    </row>
    <row r="6187" spans="1:1" x14ac:dyDescent="0.35">
      <c r="A6187"/>
    </row>
    <row r="6188" spans="1:1" x14ac:dyDescent="0.35">
      <c r="A6188"/>
    </row>
    <row r="6189" spans="1:1" x14ac:dyDescent="0.35">
      <c r="A6189"/>
    </row>
    <row r="6190" spans="1:1" x14ac:dyDescent="0.35">
      <c r="A6190"/>
    </row>
    <row r="6191" spans="1:1" x14ac:dyDescent="0.35">
      <c r="A6191"/>
    </row>
    <row r="6192" spans="1:1" x14ac:dyDescent="0.35">
      <c r="A6192"/>
    </row>
    <row r="6193" spans="1:1" x14ac:dyDescent="0.35">
      <c r="A6193"/>
    </row>
    <row r="6194" spans="1:1" x14ac:dyDescent="0.35">
      <c r="A6194"/>
    </row>
    <row r="6195" spans="1:1" x14ac:dyDescent="0.35">
      <c r="A6195"/>
    </row>
    <row r="6196" spans="1:1" x14ac:dyDescent="0.35">
      <c r="A6196"/>
    </row>
    <row r="6197" spans="1:1" x14ac:dyDescent="0.35">
      <c r="A6197"/>
    </row>
    <row r="6198" spans="1:1" x14ac:dyDescent="0.35">
      <c r="A6198"/>
    </row>
    <row r="6199" spans="1:1" x14ac:dyDescent="0.35">
      <c r="A6199"/>
    </row>
    <row r="6200" spans="1:1" x14ac:dyDescent="0.35">
      <c r="A6200"/>
    </row>
    <row r="6201" spans="1:1" x14ac:dyDescent="0.35">
      <c r="A6201"/>
    </row>
    <row r="6202" spans="1:1" x14ac:dyDescent="0.35">
      <c r="A6202"/>
    </row>
    <row r="6203" spans="1:1" x14ac:dyDescent="0.35">
      <c r="A6203"/>
    </row>
    <row r="6204" spans="1:1" x14ac:dyDescent="0.35">
      <c r="A6204"/>
    </row>
    <row r="6205" spans="1:1" x14ac:dyDescent="0.35">
      <c r="A6205"/>
    </row>
    <row r="6206" spans="1:1" x14ac:dyDescent="0.35">
      <c r="A6206"/>
    </row>
    <row r="6207" spans="1:1" x14ac:dyDescent="0.35">
      <c r="A6207"/>
    </row>
    <row r="6208" spans="1:1" x14ac:dyDescent="0.35">
      <c r="A6208"/>
    </row>
    <row r="6209" spans="1:1" x14ac:dyDescent="0.35">
      <c r="A6209"/>
    </row>
    <row r="6210" spans="1:1" x14ac:dyDescent="0.35">
      <c r="A6210"/>
    </row>
    <row r="6211" spans="1:1" x14ac:dyDescent="0.35">
      <c r="A6211"/>
    </row>
    <row r="6212" spans="1:1" x14ac:dyDescent="0.35">
      <c r="A6212"/>
    </row>
    <row r="6213" spans="1:1" x14ac:dyDescent="0.35">
      <c r="A6213"/>
    </row>
    <row r="6214" spans="1:1" x14ac:dyDescent="0.35">
      <c r="A6214"/>
    </row>
    <row r="6215" spans="1:1" x14ac:dyDescent="0.35">
      <c r="A6215"/>
    </row>
    <row r="6216" spans="1:1" x14ac:dyDescent="0.35">
      <c r="A6216"/>
    </row>
    <row r="6217" spans="1:1" x14ac:dyDescent="0.35">
      <c r="A6217"/>
    </row>
    <row r="6218" spans="1:1" x14ac:dyDescent="0.35">
      <c r="A6218"/>
    </row>
    <row r="6219" spans="1:1" x14ac:dyDescent="0.35">
      <c r="A6219"/>
    </row>
    <row r="6220" spans="1:1" x14ac:dyDescent="0.35">
      <c r="A6220"/>
    </row>
    <row r="6221" spans="1:1" x14ac:dyDescent="0.35">
      <c r="A6221"/>
    </row>
    <row r="6222" spans="1:1" x14ac:dyDescent="0.35">
      <c r="A6222"/>
    </row>
    <row r="6223" spans="1:1" x14ac:dyDescent="0.35">
      <c r="A6223"/>
    </row>
    <row r="6224" spans="1:1" x14ac:dyDescent="0.35">
      <c r="A6224"/>
    </row>
    <row r="6225" spans="1:1" x14ac:dyDescent="0.35">
      <c r="A6225"/>
    </row>
    <row r="6226" spans="1:1" x14ac:dyDescent="0.35">
      <c r="A6226"/>
    </row>
    <row r="6227" spans="1:1" x14ac:dyDescent="0.35">
      <c r="A6227"/>
    </row>
    <row r="6228" spans="1:1" x14ac:dyDescent="0.35">
      <c r="A6228"/>
    </row>
    <row r="6229" spans="1:1" x14ac:dyDescent="0.35">
      <c r="A6229"/>
    </row>
    <row r="6230" spans="1:1" x14ac:dyDescent="0.35">
      <c r="A6230"/>
    </row>
    <row r="6231" spans="1:1" x14ac:dyDescent="0.35">
      <c r="A6231"/>
    </row>
    <row r="6232" spans="1:1" x14ac:dyDescent="0.35">
      <c r="A6232"/>
    </row>
    <row r="6233" spans="1:1" x14ac:dyDescent="0.35">
      <c r="A6233"/>
    </row>
    <row r="6234" spans="1:1" x14ac:dyDescent="0.35">
      <c r="A6234"/>
    </row>
    <row r="6235" spans="1:1" x14ac:dyDescent="0.35">
      <c r="A6235"/>
    </row>
    <row r="6236" spans="1:1" x14ac:dyDescent="0.35">
      <c r="A6236"/>
    </row>
    <row r="6237" spans="1:1" x14ac:dyDescent="0.35">
      <c r="A6237"/>
    </row>
    <row r="6238" spans="1:1" x14ac:dyDescent="0.35">
      <c r="A6238"/>
    </row>
    <row r="6239" spans="1:1" x14ac:dyDescent="0.35">
      <c r="A6239"/>
    </row>
    <row r="6240" spans="1:1" x14ac:dyDescent="0.35">
      <c r="A6240"/>
    </row>
    <row r="6241" spans="1:1" x14ac:dyDescent="0.35">
      <c r="A6241"/>
    </row>
    <row r="6242" spans="1:1" x14ac:dyDescent="0.35">
      <c r="A6242"/>
    </row>
    <row r="6243" spans="1:1" x14ac:dyDescent="0.35">
      <c r="A6243"/>
    </row>
    <row r="6244" spans="1:1" x14ac:dyDescent="0.35">
      <c r="A6244"/>
    </row>
    <row r="6245" spans="1:1" x14ac:dyDescent="0.35">
      <c r="A6245"/>
    </row>
    <row r="6246" spans="1:1" x14ac:dyDescent="0.35">
      <c r="A6246"/>
    </row>
    <row r="6247" spans="1:1" x14ac:dyDescent="0.35">
      <c r="A6247"/>
    </row>
    <row r="6248" spans="1:1" x14ac:dyDescent="0.35">
      <c r="A6248"/>
    </row>
    <row r="6249" spans="1:1" x14ac:dyDescent="0.35">
      <c r="A6249"/>
    </row>
    <row r="6250" spans="1:1" x14ac:dyDescent="0.35">
      <c r="A6250"/>
    </row>
    <row r="6251" spans="1:1" x14ac:dyDescent="0.35">
      <c r="A6251"/>
    </row>
    <row r="6252" spans="1:1" x14ac:dyDescent="0.35">
      <c r="A6252"/>
    </row>
    <row r="6253" spans="1:1" x14ac:dyDescent="0.35">
      <c r="A6253"/>
    </row>
    <row r="6254" spans="1:1" x14ac:dyDescent="0.35">
      <c r="A6254"/>
    </row>
    <row r="6255" spans="1:1" x14ac:dyDescent="0.35">
      <c r="A6255"/>
    </row>
    <row r="6256" spans="1:1" x14ac:dyDescent="0.35">
      <c r="A6256"/>
    </row>
    <row r="6257" spans="1:1" x14ac:dyDescent="0.35">
      <c r="A6257"/>
    </row>
    <row r="6258" spans="1:1" x14ac:dyDescent="0.35">
      <c r="A6258"/>
    </row>
    <row r="6259" spans="1:1" x14ac:dyDescent="0.35">
      <c r="A6259"/>
    </row>
    <row r="6260" spans="1:1" x14ac:dyDescent="0.35">
      <c r="A6260"/>
    </row>
    <row r="6261" spans="1:1" x14ac:dyDescent="0.35">
      <c r="A6261"/>
    </row>
    <row r="6262" spans="1:1" x14ac:dyDescent="0.35">
      <c r="A6262"/>
    </row>
    <row r="6263" spans="1:1" x14ac:dyDescent="0.35">
      <c r="A6263"/>
    </row>
    <row r="6264" spans="1:1" x14ac:dyDescent="0.35">
      <c r="A6264"/>
    </row>
    <row r="6265" spans="1:1" x14ac:dyDescent="0.35">
      <c r="A6265"/>
    </row>
    <row r="6266" spans="1:1" x14ac:dyDescent="0.35">
      <c r="A6266"/>
    </row>
    <row r="6267" spans="1:1" x14ac:dyDescent="0.35">
      <c r="A6267"/>
    </row>
    <row r="6268" spans="1:1" x14ac:dyDescent="0.35">
      <c r="A6268"/>
    </row>
    <row r="6269" spans="1:1" x14ac:dyDescent="0.35">
      <c r="A6269"/>
    </row>
    <row r="6270" spans="1:1" x14ac:dyDescent="0.35">
      <c r="A6270"/>
    </row>
    <row r="6271" spans="1:1" x14ac:dyDescent="0.35">
      <c r="A6271"/>
    </row>
    <row r="6272" spans="1:1" x14ac:dyDescent="0.35">
      <c r="A6272"/>
    </row>
    <row r="6273" spans="1:1" x14ac:dyDescent="0.35">
      <c r="A6273"/>
    </row>
    <row r="6274" spans="1:1" x14ac:dyDescent="0.35">
      <c r="A6274"/>
    </row>
    <row r="6275" spans="1:1" x14ac:dyDescent="0.35">
      <c r="A6275"/>
    </row>
    <row r="6276" spans="1:1" x14ac:dyDescent="0.35">
      <c r="A6276"/>
    </row>
    <row r="6277" spans="1:1" x14ac:dyDescent="0.35">
      <c r="A6277"/>
    </row>
    <row r="6278" spans="1:1" x14ac:dyDescent="0.35">
      <c r="A6278"/>
    </row>
    <row r="6279" spans="1:1" x14ac:dyDescent="0.35">
      <c r="A6279"/>
    </row>
    <row r="6280" spans="1:1" x14ac:dyDescent="0.35">
      <c r="A6280"/>
    </row>
    <row r="6281" spans="1:1" x14ac:dyDescent="0.35">
      <c r="A6281"/>
    </row>
    <row r="6282" spans="1:1" x14ac:dyDescent="0.35">
      <c r="A6282"/>
    </row>
    <row r="6283" spans="1:1" x14ac:dyDescent="0.35">
      <c r="A6283"/>
    </row>
    <row r="6284" spans="1:1" x14ac:dyDescent="0.35">
      <c r="A6284"/>
    </row>
    <row r="6285" spans="1:1" x14ac:dyDescent="0.35">
      <c r="A6285"/>
    </row>
    <row r="6286" spans="1:1" x14ac:dyDescent="0.35">
      <c r="A6286"/>
    </row>
    <row r="6287" spans="1:1" x14ac:dyDescent="0.35">
      <c r="A6287"/>
    </row>
    <row r="6288" spans="1:1" x14ac:dyDescent="0.35">
      <c r="A6288"/>
    </row>
    <row r="6289" spans="1:1" x14ac:dyDescent="0.35">
      <c r="A6289"/>
    </row>
    <row r="6290" spans="1:1" x14ac:dyDescent="0.35">
      <c r="A6290"/>
    </row>
    <row r="6291" spans="1:1" x14ac:dyDescent="0.35">
      <c r="A6291"/>
    </row>
    <row r="6292" spans="1:1" x14ac:dyDescent="0.35">
      <c r="A6292"/>
    </row>
    <row r="6293" spans="1:1" x14ac:dyDescent="0.35">
      <c r="A6293"/>
    </row>
    <row r="6294" spans="1:1" x14ac:dyDescent="0.35">
      <c r="A6294"/>
    </row>
    <row r="6295" spans="1:1" x14ac:dyDescent="0.35">
      <c r="A6295"/>
    </row>
    <row r="6296" spans="1:1" x14ac:dyDescent="0.35">
      <c r="A6296"/>
    </row>
    <row r="6297" spans="1:1" x14ac:dyDescent="0.35">
      <c r="A6297"/>
    </row>
    <row r="6298" spans="1:1" x14ac:dyDescent="0.35">
      <c r="A6298"/>
    </row>
    <row r="6299" spans="1:1" x14ac:dyDescent="0.35">
      <c r="A6299"/>
    </row>
    <row r="6300" spans="1:1" x14ac:dyDescent="0.35">
      <c r="A6300"/>
    </row>
    <row r="6301" spans="1:1" x14ac:dyDescent="0.35">
      <c r="A6301"/>
    </row>
    <row r="6302" spans="1:1" x14ac:dyDescent="0.35">
      <c r="A6302"/>
    </row>
    <row r="6303" spans="1:1" x14ac:dyDescent="0.35">
      <c r="A6303"/>
    </row>
    <row r="6304" spans="1:1" x14ac:dyDescent="0.35">
      <c r="A6304"/>
    </row>
    <row r="6305" spans="1:1" x14ac:dyDescent="0.35">
      <c r="A6305"/>
    </row>
    <row r="6306" spans="1:1" x14ac:dyDescent="0.35">
      <c r="A6306"/>
    </row>
    <row r="6307" spans="1:1" x14ac:dyDescent="0.35">
      <c r="A6307"/>
    </row>
    <row r="6308" spans="1:1" x14ac:dyDescent="0.35">
      <c r="A6308"/>
    </row>
    <row r="6309" spans="1:1" x14ac:dyDescent="0.35">
      <c r="A6309"/>
    </row>
    <row r="6310" spans="1:1" x14ac:dyDescent="0.35">
      <c r="A6310"/>
    </row>
    <row r="6311" spans="1:1" x14ac:dyDescent="0.35">
      <c r="A6311"/>
    </row>
    <row r="6312" spans="1:1" x14ac:dyDescent="0.35">
      <c r="A6312"/>
    </row>
    <row r="6313" spans="1:1" x14ac:dyDescent="0.35">
      <c r="A6313"/>
    </row>
    <row r="6314" spans="1:1" x14ac:dyDescent="0.35">
      <c r="A6314"/>
    </row>
    <row r="6315" spans="1:1" x14ac:dyDescent="0.35">
      <c r="A6315"/>
    </row>
    <row r="6316" spans="1:1" x14ac:dyDescent="0.35">
      <c r="A6316"/>
    </row>
    <row r="6317" spans="1:1" x14ac:dyDescent="0.35">
      <c r="A6317"/>
    </row>
    <row r="6318" spans="1:1" x14ac:dyDescent="0.35">
      <c r="A6318"/>
    </row>
    <row r="6319" spans="1:1" x14ac:dyDescent="0.35">
      <c r="A6319"/>
    </row>
    <row r="6320" spans="1:1" x14ac:dyDescent="0.35">
      <c r="A6320"/>
    </row>
    <row r="6321" spans="1:1" x14ac:dyDescent="0.35">
      <c r="A6321"/>
    </row>
    <row r="6322" spans="1:1" x14ac:dyDescent="0.35">
      <c r="A6322"/>
    </row>
    <row r="6323" spans="1:1" x14ac:dyDescent="0.35">
      <c r="A6323"/>
    </row>
    <row r="6324" spans="1:1" x14ac:dyDescent="0.35">
      <c r="A6324"/>
    </row>
    <row r="6325" spans="1:1" x14ac:dyDescent="0.35">
      <c r="A6325"/>
    </row>
    <row r="6326" spans="1:1" x14ac:dyDescent="0.35">
      <c r="A6326"/>
    </row>
    <row r="6327" spans="1:1" x14ac:dyDescent="0.35">
      <c r="A6327"/>
    </row>
    <row r="6328" spans="1:1" x14ac:dyDescent="0.35">
      <c r="A6328"/>
    </row>
    <row r="6329" spans="1:1" x14ac:dyDescent="0.35">
      <c r="A6329"/>
    </row>
    <row r="6330" spans="1:1" x14ac:dyDescent="0.35">
      <c r="A6330"/>
    </row>
    <row r="6331" spans="1:1" x14ac:dyDescent="0.35">
      <c r="A6331"/>
    </row>
    <row r="6332" spans="1:1" x14ac:dyDescent="0.35">
      <c r="A6332"/>
    </row>
    <row r="6333" spans="1:1" x14ac:dyDescent="0.35">
      <c r="A6333"/>
    </row>
    <row r="6334" spans="1:1" x14ac:dyDescent="0.35">
      <c r="A6334"/>
    </row>
    <row r="6335" spans="1:1" x14ac:dyDescent="0.35">
      <c r="A6335"/>
    </row>
    <row r="6336" spans="1:1" x14ac:dyDescent="0.35">
      <c r="A6336"/>
    </row>
    <row r="6337" spans="1:1" x14ac:dyDescent="0.35">
      <c r="A6337"/>
    </row>
    <row r="6338" spans="1:1" x14ac:dyDescent="0.35">
      <c r="A6338"/>
    </row>
    <row r="6339" spans="1:1" x14ac:dyDescent="0.35">
      <c r="A6339"/>
    </row>
    <row r="6340" spans="1:1" x14ac:dyDescent="0.35">
      <c r="A6340"/>
    </row>
    <row r="6341" spans="1:1" x14ac:dyDescent="0.35">
      <c r="A6341"/>
    </row>
    <row r="6342" spans="1:1" x14ac:dyDescent="0.35">
      <c r="A6342"/>
    </row>
    <row r="6343" spans="1:1" x14ac:dyDescent="0.35">
      <c r="A6343"/>
    </row>
    <row r="6344" spans="1:1" x14ac:dyDescent="0.35">
      <c r="A6344"/>
    </row>
    <row r="6345" spans="1:1" x14ac:dyDescent="0.35">
      <c r="A6345"/>
    </row>
    <row r="6346" spans="1:1" x14ac:dyDescent="0.35">
      <c r="A6346"/>
    </row>
    <row r="6347" spans="1:1" x14ac:dyDescent="0.35">
      <c r="A6347"/>
    </row>
    <row r="6348" spans="1:1" x14ac:dyDescent="0.35">
      <c r="A6348"/>
    </row>
    <row r="6349" spans="1:1" x14ac:dyDescent="0.35">
      <c r="A6349"/>
    </row>
    <row r="6350" spans="1:1" x14ac:dyDescent="0.35">
      <c r="A6350"/>
    </row>
    <row r="6351" spans="1:1" x14ac:dyDescent="0.35">
      <c r="A6351"/>
    </row>
    <row r="6352" spans="1:1" x14ac:dyDescent="0.35">
      <c r="A6352"/>
    </row>
    <row r="6353" spans="1:1" x14ac:dyDescent="0.35">
      <c r="A6353"/>
    </row>
    <row r="6354" spans="1:1" x14ac:dyDescent="0.35">
      <c r="A6354"/>
    </row>
    <row r="6355" spans="1:1" x14ac:dyDescent="0.35">
      <c r="A6355"/>
    </row>
    <row r="6356" spans="1:1" x14ac:dyDescent="0.35">
      <c r="A6356"/>
    </row>
    <row r="6357" spans="1:1" x14ac:dyDescent="0.35">
      <c r="A6357"/>
    </row>
    <row r="6358" spans="1:1" x14ac:dyDescent="0.35">
      <c r="A6358"/>
    </row>
    <row r="6359" spans="1:1" x14ac:dyDescent="0.35">
      <c r="A6359"/>
    </row>
    <row r="6360" spans="1:1" x14ac:dyDescent="0.35">
      <c r="A6360"/>
    </row>
    <row r="6361" spans="1:1" x14ac:dyDescent="0.35">
      <c r="A6361"/>
    </row>
    <row r="6362" spans="1:1" x14ac:dyDescent="0.35">
      <c r="A6362"/>
    </row>
    <row r="6363" spans="1:1" x14ac:dyDescent="0.35">
      <c r="A6363"/>
    </row>
    <row r="6364" spans="1:1" x14ac:dyDescent="0.35">
      <c r="A6364"/>
    </row>
    <row r="6365" spans="1:1" x14ac:dyDescent="0.35">
      <c r="A6365"/>
    </row>
    <row r="6366" spans="1:1" x14ac:dyDescent="0.35">
      <c r="A6366"/>
    </row>
    <row r="6367" spans="1:1" x14ac:dyDescent="0.35">
      <c r="A6367"/>
    </row>
    <row r="6368" spans="1:1" x14ac:dyDescent="0.35">
      <c r="A6368"/>
    </row>
    <row r="6369" spans="1:1" x14ac:dyDescent="0.35">
      <c r="A6369"/>
    </row>
    <row r="6370" spans="1:1" x14ac:dyDescent="0.35">
      <c r="A6370"/>
    </row>
    <row r="6371" spans="1:1" x14ac:dyDescent="0.35">
      <c r="A6371"/>
    </row>
    <row r="6372" spans="1:1" x14ac:dyDescent="0.35">
      <c r="A6372"/>
    </row>
    <row r="6373" spans="1:1" x14ac:dyDescent="0.35">
      <c r="A6373"/>
    </row>
    <row r="6374" spans="1:1" x14ac:dyDescent="0.35">
      <c r="A6374"/>
    </row>
    <row r="6375" spans="1:1" x14ac:dyDescent="0.35">
      <c r="A6375"/>
    </row>
    <row r="6376" spans="1:1" x14ac:dyDescent="0.35">
      <c r="A6376"/>
    </row>
    <row r="6377" spans="1:1" x14ac:dyDescent="0.35">
      <c r="A6377"/>
    </row>
    <row r="6378" spans="1:1" x14ac:dyDescent="0.35">
      <c r="A6378"/>
    </row>
    <row r="6379" spans="1:1" x14ac:dyDescent="0.35">
      <c r="A6379"/>
    </row>
    <row r="6380" spans="1:1" x14ac:dyDescent="0.35">
      <c r="A6380"/>
    </row>
    <row r="6381" spans="1:1" x14ac:dyDescent="0.35">
      <c r="A6381"/>
    </row>
    <row r="6382" spans="1:1" x14ac:dyDescent="0.35">
      <c r="A6382"/>
    </row>
    <row r="6383" spans="1:1" x14ac:dyDescent="0.35">
      <c r="A6383"/>
    </row>
    <row r="6384" spans="1:1" x14ac:dyDescent="0.35">
      <c r="A6384"/>
    </row>
    <row r="6385" spans="1:1" x14ac:dyDescent="0.35">
      <c r="A6385"/>
    </row>
    <row r="6386" spans="1:1" x14ac:dyDescent="0.35">
      <c r="A6386"/>
    </row>
    <row r="6387" spans="1:1" x14ac:dyDescent="0.35">
      <c r="A6387"/>
    </row>
    <row r="6388" spans="1:1" x14ac:dyDescent="0.35">
      <c r="A6388"/>
    </row>
    <row r="6389" spans="1:1" x14ac:dyDescent="0.35">
      <c r="A6389"/>
    </row>
    <row r="6390" spans="1:1" x14ac:dyDescent="0.35">
      <c r="A6390"/>
    </row>
    <row r="6391" spans="1:1" x14ac:dyDescent="0.35">
      <c r="A6391"/>
    </row>
    <row r="6392" spans="1:1" x14ac:dyDescent="0.35">
      <c r="A6392"/>
    </row>
    <row r="6393" spans="1:1" x14ac:dyDescent="0.35">
      <c r="A6393"/>
    </row>
    <row r="6394" spans="1:1" x14ac:dyDescent="0.35">
      <c r="A6394"/>
    </row>
    <row r="6395" spans="1:1" x14ac:dyDescent="0.35">
      <c r="A6395"/>
    </row>
    <row r="6396" spans="1:1" x14ac:dyDescent="0.35">
      <c r="A6396"/>
    </row>
    <row r="6397" spans="1:1" x14ac:dyDescent="0.35">
      <c r="A6397"/>
    </row>
    <row r="6398" spans="1:1" x14ac:dyDescent="0.35">
      <c r="A6398"/>
    </row>
    <row r="6399" spans="1:1" x14ac:dyDescent="0.35">
      <c r="A6399"/>
    </row>
    <row r="6400" spans="1:1" x14ac:dyDescent="0.35">
      <c r="A6400"/>
    </row>
    <row r="6401" spans="1:1" x14ac:dyDescent="0.35">
      <c r="A6401"/>
    </row>
    <row r="6402" spans="1:1" x14ac:dyDescent="0.35">
      <c r="A6402"/>
    </row>
    <row r="6403" spans="1:1" x14ac:dyDescent="0.35">
      <c r="A6403"/>
    </row>
    <row r="6404" spans="1:1" x14ac:dyDescent="0.35">
      <c r="A6404"/>
    </row>
    <row r="6405" spans="1:1" x14ac:dyDescent="0.35">
      <c r="A6405"/>
    </row>
    <row r="6406" spans="1:1" x14ac:dyDescent="0.35">
      <c r="A6406"/>
    </row>
    <row r="6407" spans="1:1" x14ac:dyDescent="0.35">
      <c r="A6407"/>
    </row>
    <row r="6408" spans="1:1" x14ac:dyDescent="0.35">
      <c r="A6408"/>
    </row>
    <row r="6409" spans="1:1" x14ac:dyDescent="0.35">
      <c r="A6409"/>
    </row>
    <row r="6410" spans="1:1" x14ac:dyDescent="0.35">
      <c r="A6410"/>
    </row>
    <row r="6411" spans="1:1" x14ac:dyDescent="0.35">
      <c r="A6411"/>
    </row>
    <row r="6412" spans="1:1" x14ac:dyDescent="0.35">
      <c r="A6412"/>
    </row>
    <row r="6413" spans="1:1" x14ac:dyDescent="0.35">
      <c r="A6413"/>
    </row>
    <row r="6414" spans="1:1" x14ac:dyDescent="0.35">
      <c r="A6414"/>
    </row>
    <row r="6415" spans="1:1" x14ac:dyDescent="0.35">
      <c r="A6415"/>
    </row>
    <row r="6416" spans="1:1" x14ac:dyDescent="0.35">
      <c r="A6416"/>
    </row>
    <row r="6417" spans="1:1" x14ac:dyDescent="0.35">
      <c r="A6417"/>
    </row>
    <row r="6418" spans="1:1" x14ac:dyDescent="0.35">
      <c r="A6418"/>
    </row>
    <row r="6419" spans="1:1" x14ac:dyDescent="0.35">
      <c r="A6419"/>
    </row>
    <row r="6420" spans="1:1" x14ac:dyDescent="0.35">
      <c r="A6420"/>
    </row>
    <row r="6421" spans="1:1" x14ac:dyDescent="0.35">
      <c r="A6421"/>
    </row>
    <row r="6422" spans="1:1" x14ac:dyDescent="0.35">
      <c r="A6422"/>
    </row>
    <row r="6423" spans="1:1" x14ac:dyDescent="0.35">
      <c r="A6423"/>
    </row>
    <row r="6424" spans="1:1" x14ac:dyDescent="0.35">
      <c r="A6424"/>
    </row>
    <row r="6425" spans="1:1" x14ac:dyDescent="0.35">
      <c r="A6425"/>
    </row>
    <row r="6426" spans="1:1" x14ac:dyDescent="0.35">
      <c r="A6426"/>
    </row>
    <row r="6427" spans="1:1" x14ac:dyDescent="0.35">
      <c r="A6427"/>
    </row>
    <row r="6428" spans="1:1" x14ac:dyDescent="0.35">
      <c r="A6428"/>
    </row>
    <row r="6429" spans="1:1" x14ac:dyDescent="0.35">
      <c r="A6429"/>
    </row>
    <row r="6430" spans="1:1" x14ac:dyDescent="0.35">
      <c r="A6430"/>
    </row>
    <row r="6431" spans="1:1" x14ac:dyDescent="0.35">
      <c r="A6431"/>
    </row>
    <row r="6432" spans="1:1" x14ac:dyDescent="0.35">
      <c r="A6432"/>
    </row>
    <row r="6433" spans="1:1" x14ac:dyDescent="0.35">
      <c r="A6433"/>
    </row>
    <row r="6434" spans="1:1" x14ac:dyDescent="0.35">
      <c r="A6434"/>
    </row>
    <row r="6435" spans="1:1" x14ac:dyDescent="0.35">
      <c r="A6435"/>
    </row>
    <row r="6436" spans="1:1" x14ac:dyDescent="0.35">
      <c r="A6436"/>
    </row>
    <row r="6437" spans="1:1" x14ac:dyDescent="0.35">
      <c r="A6437"/>
    </row>
    <row r="6438" spans="1:1" x14ac:dyDescent="0.35">
      <c r="A6438"/>
    </row>
    <row r="6439" spans="1:1" x14ac:dyDescent="0.35">
      <c r="A6439"/>
    </row>
    <row r="6440" spans="1:1" x14ac:dyDescent="0.35">
      <c r="A6440"/>
    </row>
    <row r="6441" spans="1:1" x14ac:dyDescent="0.35">
      <c r="A6441"/>
    </row>
    <row r="6442" spans="1:1" x14ac:dyDescent="0.35">
      <c r="A6442"/>
    </row>
    <row r="6443" spans="1:1" x14ac:dyDescent="0.35">
      <c r="A6443"/>
    </row>
    <row r="6444" spans="1:1" x14ac:dyDescent="0.35">
      <c r="A6444"/>
    </row>
    <row r="6445" spans="1:1" x14ac:dyDescent="0.35">
      <c r="A6445"/>
    </row>
    <row r="6446" spans="1:1" x14ac:dyDescent="0.35">
      <c r="A6446"/>
    </row>
    <row r="6447" spans="1:1" x14ac:dyDescent="0.35">
      <c r="A6447"/>
    </row>
    <row r="6448" spans="1:1" x14ac:dyDescent="0.35">
      <c r="A6448"/>
    </row>
    <row r="6449" spans="1:1" x14ac:dyDescent="0.35">
      <c r="A6449"/>
    </row>
    <row r="6450" spans="1:1" x14ac:dyDescent="0.35">
      <c r="A6450"/>
    </row>
    <row r="6451" spans="1:1" x14ac:dyDescent="0.35">
      <c r="A6451"/>
    </row>
    <row r="6452" spans="1:1" x14ac:dyDescent="0.35">
      <c r="A6452"/>
    </row>
    <row r="6453" spans="1:1" x14ac:dyDescent="0.35">
      <c r="A6453"/>
    </row>
    <row r="6454" spans="1:1" x14ac:dyDescent="0.35">
      <c r="A6454"/>
    </row>
    <row r="6455" spans="1:1" x14ac:dyDescent="0.35">
      <c r="A6455"/>
    </row>
    <row r="6456" spans="1:1" x14ac:dyDescent="0.35">
      <c r="A6456"/>
    </row>
    <row r="6457" spans="1:1" x14ac:dyDescent="0.35">
      <c r="A6457"/>
    </row>
    <row r="6458" spans="1:1" x14ac:dyDescent="0.35">
      <c r="A6458"/>
    </row>
    <row r="6459" spans="1:1" x14ac:dyDescent="0.35">
      <c r="A6459"/>
    </row>
    <row r="6460" spans="1:1" x14ac:dyDescent="0.35">
      <c r="A6460"/>
    </row>
    <row r="6461" spans="1:1" x14ac:dyDescent="0.35">
      <c r="A6461"/>
    </row>
    <row r="6462" spans="1:1" x14ac:dyDescent="0.35">
      <c r="A6462"/>
    </row>
    <row r="6463" spans="1:1" x14ac:dyDescent="0.35">
      <c r="A6463"/>
    </row>
    <row r="6464" spans="1:1" x14ac:dyDescent="0.35">
      <c r="A6464"/>
    </row>
    <row r="6465" spans="1:1" x14ac:dyDescent="0.35">
      <c r="A6465"/>
    </row>
    <row r="6466" spans="1:1" x14ac:dyDescent="0.35">
      <c r="A6466"/>
    </row>
    <row r="6467" spans="1:1" x14ac:dyDescent="0.35">
      <c r="A6467"/>
    </row>
    <row r="6468" spans="1:1" x14ac:dyDescent="0.35">
      <c r="A6468"/>
    </row>
    <row r="6469" spans="1:1" x14ac:dyDescent="0.35">
      <c r="A6469"/>
    </row>
    <row r="6470" spans="1:1" x14ac:dyDescent="0.35">
      <c r="A6470"/>
    </row>
    <row r="6471" spans="1:1" x14ac:dyDescent="0.35">
      <c r="A6471"/>
    </row>
    <row r="6472" spans="1:1" x14ac:dyDescent="0.35">
      <c r="A6472"/>
    </row>
    <row r="6473" spans="1:1" x14ac:dyDescent="0.35">
      <c r="A6473"/>
    </row>
    <row r="6474" spans="1:1" x14ac:dyDescent="0.35">
      <c r="A6474"/>
    </row>
    <row r="6475" spans="1:1" x14ac:dyDescent="0.35">
      <c r="A6475"/>
    </row>
    <row r="6476" spans="1:1" x14ac:dyDescent="0.35">
      <c r="A6476"/>
    </row>
    <row r="6477" spans="1:1" x14ac:dyDescent="0.35">
      <c r="A6477"/>
    </row>
    <row r="6478" spans="1:1" x14ac:dyDescent="0.35">
      <c r="A6478"/>
    </row>
    <row r="6479" spans="1:1" x14ac:dyDescent="0.35">
      <c r="A6479"/>
    </row>
    <row r="6480" spans="1:1" x14ac:dyDescent="0.35">
      <c r="A6480"/>
    </row>
    <row r="6481" spans="1:1" x14ac:dyDescent="0.35">
      <c r="A6481"/>
    </row>
    <row r="6482" spans="1:1" x14ac:dyDescent="0.35">
      <c r="A6482"/>
    </row>
    <row r="6483" spans="1:1" x14ac:dyDescent="0.35">
      <c r="A6483"/>
    </row>
    <row r="6484" spans="1:1" x14ac:dyDescent="0.35">
      <c r="A6484"/>
    </row>
    <row r="6485" spans="1:1" x14ac:dyDescent="0.35">
      <c r="A6485"/>
    </row>
    <row r="6486" spans="1:1" x14ac:dyDescent="0.35">
      <c r="A6486"/>
    </row>
    <row r="6487" spans="1:1" x14ac:dyDescent="0.35">
      <c r="A6487"/>
    </row>
    <row r="6488" spans="1:1" x14ac:dyDescent="0.35">
      <c r="A6488"/>
    </row>
    <row r="6489" spans="1:1" x14ac:dyDescent="0.35">
      <c r="A6489"/>
    </row>
    <row r="6490" spans="1:1" x14ac:dyDescent="0.35">
      <c r="A6490"/>
    </row>
    <row r="6491" spans="1:1" x14ac:dyDescent="0.35">
      <c r="A6491"/>
    </row>
    <row r="6492" spans="1:1" x14ac:dyDescent="0.35">
      <c r="A6492"/>
    </row>
    <row r="6493" spans="1:1" x14ac:dyDescent="0.35">
      <c r="A6493"/>
    </row>
    <row r="6494" spans="1:1" x14ac:dyDescent="0.35">
      <c r="A6494"/>
    </row>
    <row r="6495" spans="1:1" x14ac:dyDescent="0.35">
      <c r="A6495"/>
    </row>
    <row r="6496" spans="1:1" x14ac:dyDescent="0.35">
      <c r="A6496"/>
    </row>
    <row r="6497" spans="1:1" x14ac:dyDescent="0.35">
      <c r="A6497"/>
    </row>
    <row r="6498" spans="1:1" x14ac:dyDescent="0.35">
      <c r="A6498"/>
    </row>
    <row r="6499" spans="1:1" x14ac:dyDescent="0.35">
      <c r="A6499"/>
    </row>
    <row r="6500" spans="1:1" x14ac:dyDescent="0.35">
      <c r="A6500"/>
    </row>
    <row r="6501" spans="1:1" x14ac:dyDescent="0.35">
      <c r="A6501"/>
    </row>
    <row r="6502" spans="1:1" x14ac:dyDescent="0.35">
      <c r="A6502"/>
    </row>
    <row r="6503" spans="1:1" x14ac:dyDescent="0.35">
      <c r="A6503"/>
    </row>
    <row r="6504" spans="1:1" x14ac:dyDescent="0.35">
      <c r="A6504"/>
    </row>
    <row r="6505" spans="1:1" x14ac:dyDescent="0.35">
      <c r="A6505"/>
    </row>
    <row r="6506" spans="1:1" x14ac:dyDescent="0.35">
      <c r="A6506"/>
    </row>
    <row r="6507" spans="1:1" x14ac:dyDescent="0.35">
      <c r="A6507"/>
    </row>
    <row r="6508" spans="1:1" x14ac:dyDescent="0.35">
      <c r="A6508"/>
    </row>
    <row r="6509" spans="1:1" x14ac:dyDescent="0.35">
      <c r="A6509"/>
    </row>
    <row r="6510" spans="1:1" x14ac:dyDescent="0.35">
      <c r="A6510"/>
    </row>
    <row r="6511" spans="1:1" x14ac:dyDescent="0.35">
      <c r="A6511"/>
    </row>
    <row r="6512" spans="1:1" x14ac:dyDescent="0.35">
      <c r="A6512"/>
    </row>
    <row r="6513" spans="1:1" x14ac:dyDescent="0.35">
      <c r="A6513"/>
    </row>
    <row r="6514" spans="1:1" x14ac:dyDescent="0.35">
      <c r="A6514"/>
    </row>
    <row r="6515" spans="1:1" x14ac:dyDescent="0.35">
      <c r="A6515"/>
    </row>
    <row r="6516" spans="1:1" x14ac:dyDescent="0.35">
      <c r="A6516"/>
    </row>
    <row r="6517" spans="1:1" x14ac:dyDescent="0.35">
      <c r="A6517"/>
    </row>
    <row r="6518" spans="1:1" x14ac:dyDescent="0.35">
      <c r="A6518"/>
    </row>
    <row r="6519" spans="1:1" x14ac:dyDescent="0.35">
      <c r="A6519"/>
    </row>
    <row r="6520" spans="1:1" x14ac:dyDescent="0.35">
      <c r="A6520"/>
    </row>
    <row r="6521" spans="1:1" x14ac:dyDescent="0.35">
      <c r="A6521"/>
    </row>
    <row r="6522" spans="1:1" x14ac:dyDescent="0.35">
      <c r="A6522"/>
    </row>
    <row r="6523" spans="1:1" x14ac:dyDescent="0.35">
      <c r="A6523"/>
    </row>
    <row r="6524" spans="1:1" x14ac:dyDescent="0.35">
      <c r="A6524"/>
    </row>
    <row r="6525" spans="1:1" x14ac:dyDescent="0.35">
      <c r="A6525"/>
    </row>
    <row r="6526" spans="1:1" x14ac:dyDescent="0.35">
      <c r="A6526"/>
    </row>
    <row r="6527" spans="1:1" x14ac:dyDescent="0.35">
      <c r="A6527"/>
    </row>
    <row r="6528" spans="1:1" x14ac:dyDescent="0.35">
      <c r="A6528"/>
    </row>
    <row r="6529" spans="1:1" x14ac:dyDescent="0.35">
      <c r="A6529"/>
    </row>
    <row r="6530" spans="1:1" x14ac:dyDescent="0.35">
      <c r="A6530"/>
    </row>
    <row r="6531" spans="1:1" x14ac:dyDescent="0.35">
      <c r="A6531"/>
    </row>
    <row r="6532" spans="1:1" x14ac:dyDescent="0.35">
      <c r="A6532"/>
    </row>
    <row r="6533" spans="1:1" x14ac:dyDescent="0.35">
      <c r="A6533"/>
    </row>
    <row r="6534" spans="1:1" x14ac:dyDescent="0.35">
      <c r="A6534"/>
    </row>
    <row r="6535" spans="1:1" x14ac:dyDescent="0.35">
      <c r="A6535"/>
    </row>
    <row r="6536" spans="1:1" x14ac:dyDescent="0.35">
      <c r="A6536"/>
    </row>
    <row r="6537" spans="1:1" x14ac:dyDescent="0.35">
      <c r="A6537"/>
    </row>
    <row r="6538" spans="1:1" x14ac:dyDescent="0.35">
      <c r="A6538"/>
    </row>
    <row r="6539" spans="1:1" x14ac:dyDescent="0.35">
      <c r="A6539"/>
    </row>
    <row r="6540" spans="1:1" x14ac:dyDescent="0.35">
      <c r="A6540"/>
    </row>
    <row r="6541" spans="1:1" x14ac:dyDescent="0.35">
      <c r="A6541"/>
    </row>
    <row r="6542" spans="1:1" x14ac:dyDescent="0.35">
      <c r="A6542"/>
    </row>
    <row r="6543" spans="1:1" x14ac:dyDescent="0.35">
      <c r="A6543"/>
    </row>
    <row r="6544" spans="1:1" x14ac:dyDescent="0.35">
      <c r="A6544"/>
    </row>
    <row r="6545" spans="1:1" x14ac:dyDescent="0.35">
      <c r="A6545"/>
    </row>
    <row r="6546" spans="1:1" x14ac:dyDescent="0.35">
      <c r="A6546"/>
    </row>
    <row r="6547" spans="1:1" x14ac:dyDescent="0.35">
      <c r="A6547"/>
    </row>
    <row r="6548" spans="1:1" x14ac:dyDescent="0.35">
      <c r="A6548"/>
    </row>
    <row r="6549" spans="1:1" x14ac:dyDescent="0.35">
      <c r="A6549"/>
    </row>
    <row r="6550" spans="1:1" x14ac:dyDescent="0.35">
      <c r="A6550"/>
    </row>
    <row r="6551" spans="1:1" x14ac:dyDescent="0.35">
      <c r="A6551"/>
    </row>
    <row r="6552" spans="1:1" x14ac:dyDescent="0.35">
      <c r="A6552"/>
    </row>
    <row r="6553" spans="1:1" x14ac:dyDescent="0.35">
      <c r="A6553"/>
    </row>
    <row r="6554" spans="1:1" x14ac:dyDescent="0.35">
      <c r="A6554"/>
    </row>
    <row r="6555" spans="1:1" x14ac:dyDescent="0.35">
      <c r="A6555"/>
    </row>
    <row r="6556" spans="1:1" x14ac:dyDescent="0.35">
      <c r="A6556"/>
    </row>
    <row r="6557" spans="1:1" x14ac:dyDescent="0.35">
      <c r="A6557"/>
    </row>
    <row r="6558" spans="1:1" x14ac:dyDescent="0.35">
      <c r="A6558"/>
    </row>
    <row r="6559" spans="1:1" x14ac:dyDescent="0.35">
      <c r="A6559"/>
    </row>
    <row r="6560" spans="1:1" x14ac:dyDescent="0.35">
      <c r="A6560"/>
    </row>
    <row r="6561" spans="1:1" x14ac:dyDescent="0.35">
      <c r="A6561"/>
    </row>
    <row r="6562" spans="1:1" x14ac:dyDescent="0.35">
      <c r="A6562"/>
    </row>
    <row r="6563" spans="1:1" x14ac:dyDescent="0.35">
      <c r="A6563"/>
    </row>
    <row r="6564" spans="1:1" x14ac:dyDescent="0.35">
      <c r="A6564"/>
    </row>
    <row r="6565" spans="1:1" x14ac:dyDescent="0.35">
      <c r="A6565"/>
    </row>
    <row r="6566" spans="1:1" x14ac:dyDescent="0.35">
      <c r="A6566"/>
    </row>
    <row r="6567" spans="1:1" x14ac:dyDescent="0.35">
      <c r="A6567"/>
    </row>
    <row r="6568" spans="1:1" x14ac:dyDescent="0.35">
      <c r="A6568"/>
    </row>
    <row r="6569" spans="1:1" x14ac:dyDescent="0.35">
      <c r="A6569"/>
    </row>
    <row r="6570" spans="1:1" x14ac:dyDescent="0.35">
      <c r="A6570"/>
    </row>
    <row r="6571" spans="1:1" x14ac:dyDescent="0.35">
      <c r="A6571"/>
    </row>
    <row r="6572" spans="1:1" x14ac:dyDescent="0.35">
      <c r="A6572"/>
    </row>
    <row r="6573" spans="1:1" x14ac:dyDescent="0.35">
      <c r="A6573"/>
    </row>
    <row r="6574" spans="1:1" x14ac:dyDescent="0.35">
      <c r="A6574"/>
    </row>
    <row r="6575" spans="1:1" x14ac:dyDescent="0.35">
      <c r="A6575"/>
    </row>
    <row r="6576" spans="1:1" x14ac:dyDescent="0.35">
      <c r="A6576"/>
    </row>
    <row r="6577" spans="1:1" x14ac:dyDescent="0.35">
      <c r="A6577"/>
    </row>
    <row r="6578" spans="1:1" x14ac:dyDescent="0.35">
      <c r="A6578"/>
    </row>
    <row r="6579" spans="1:1" x14ac:dyDescent="0.35">
      <c r="A6579"/>
    </row>
    <row r="6580" spans="1:1" x14ac:dyDescent="0.35">
      <c r="A6580"/>
    </row>
    <row r="6581" spans="1:1" x14ac:dyDescent="0.35">
      <c r="A6581"/>
    </row>
    <row r="6582" spans="1:1" x14ac:dyDescent="0.35">
      <c r="A6582"/>
    </row>
    <row r="6583" spans="1:1" x14ac:dyDescent="0.35">
      <c r="A6583"/>
    </row>
    <row r="6584" spans="1:1" x14ac:dyDescent="0.35">
      <c r="A6584"/>
    </row>
    <row r="6585" spans="1:1" x14ac:dyDescent="0.35">
      <c r="A6585"/>
    </row>
    <row r="6586" spans="1:1" x14ac:dyDescent="0.35">
      <c r="A6586"/>
    </row>
    <row r="6587" spans="1:1" x14ac:dyDescent="0.35">
      <c r="A6587"/>
    </row>
    <row r="6588" spans="1:1" x14ac:dyDescent="0.35">
      <c r="A6588"/>
    </row>
    <row r="6589" spans="1:1" x14ac:dyDescent="0.35">
      <c r="A6589"/>
    </row>
    <row r="6590" spans="1:1" x14ac:dyDescent="0.35">
      <c r="A6590"/>
    </row>
    <row r="6591" spans="1:1" x14ac:dyDescent="0.35">
      <c r="A6591"/>
    </row>
    <row r="6592" spans="1:1" x14ac:dyDescent="0.35">
      <c r="A6592"/>
    </row>
    <row r="6593" spans="1:1" x14ac:dyDescent="0.35">
      <c r="A6593"/>
    </row>
    <row r="6594" spans="1:1" x14ac:dyDescent="0.35">
      <c r="A6594"/>
    </row>
    <row r="6595" spans="1:1" x14ac:dyDescent="0.35">
      <c r="A6595"/>
    </row>
    <row r="6596" spans="1:1" x14ac:dyDescent="0.35">
      <c r="A6596"/>
    </row>
    <row r="6597" spans="1:1" x14ac:dyDescent="0.35">
      <c r="A6597"/>
    </row>
    <row r="6598" spans="1:1" x14ac:dyDescent="0.35">
      <c r="A6598"/>
    </row>
    <row r="6599" spans="1:1" x14ac:dyDescent="0.35">
      <c r="A6599"/>
    </row>
    <row r="6600" spans="1:1" x14ac:dyDescent="0.35">
      <c r="A6600"/>
    </row>
    <row r="6601" spans="1:1" x14ac:dyDescent="0.35">
      <c r="A6601"/>
    </row>
    <row r="6602" spans="1:1" x14ac:dyDescent="0.35">
      <c r="A6602"/>
    </row>
    <row r="6603" spans="1:1" x14ac:dyDescent="0.35">
      <c r="A6603"/>
    </row>
    <row r="6604" spans="1:1" x14ac:dyDescent="0.35">
      <c r="A6604"/>
    </row>
    <row r="6605" spans="1:1" x14ac:dyDescent="0.35">
      <c r="A6605"/>
    </row>
    <row r="6606" spans="1:1" x14ac:dyDescent="0.35">
      <c r="A6606"/>
    </row>
    <row r="6607" spans="1:1" x14ac:dyDescent="0.35">
      <c r="A6607"/>
    </row>
    <row r="6608" spans="1:1" x14ac:dyDescent="0.35">
      <c r="A6608"/>
    </row>
    <row r="6609" spans="1:1" x14ac:dyDescent="0.35">
      <c r="A6609"/>
    </row>
    <row r="6610" spans="1:1" x14ac:dyDescent="0.35">
      <c r="A6610"/>
    </row>
    <row r="6611" spans="1:1" x14ac:dyDescent="0.35">
      <c r="A6611"/>
    </row>
    <row r="6612" spans="1:1" x14ac:dyDescent="0.35">
      <c r="A6612"/>
    </row>
    <row r="6613" spans="1:1" x14ac:dyDescent="0.35">
      <c r="A6613"/>
    </row>
    <row r="6614" spans="1:1" x14ac:dyDescent="0.35">
      <c r="A6614"/>
    </row>
    <row r="6615" spans="1:1" x14ac:dyDescent="0.35">
      <c r="A6615"/>
    </row>
    <row r="6616" spans="1:1" x14ac:dyDescent="0.35">
      <c r="A6616"/>
    </row>
    <row r="6617" spans="1:1" x14ac:dyDescent="0.35">
      <c r="A6617"/>
    </row>
    <row r="6618" spans="1:1" x14ac:dyDescent="0.35">
      <c r="A6618"/>
    </row>
    <row r="6619" spans="1:1" x14ac:dyDescent="0.35">
      <c r="A6619"/>
    </row>
    <row r="6620" spans="1:1" x14ac:dyDescent="0.35">
      <c r="A6620"/>
    </row>
    <row r="6621" spans="1:1" x14ac:dyDescent="0.35">
      <c r="A6621"/>
    </row>
    <row r="6622" spans="1:1" x14ac:dyDescent="0.35">
      <c r="A6622"/>
    </row>
    <row r="6623" spans="1:1" x14ac:dyDescent="0.35">
      <c r="A6623"/>
    </row>
    <row r="6624" spans="1:1" x14ac:dyDescent="0.35">
      <c r="A6624"/>
    </row>
    <row r="6625" spans="1:1" x14ac:dyDescent="0.35">
      <c r="A6625"/>
    </row>
    <row r="6626" spans="1:1" x14ac:dyDescent="0.35">
      <c r="A6626"/>
    </row>
    <row r="6627" spans="1:1" x14ac:dyDescent="0.35">
      <c r="A6627"/>
    </row>
    <row r="6628" spans="1:1" x14ac:dyDescent="0.35">
      <c r="A6628"/>
    </row>
    <row r="6629" spans="1:1" x14ac:dyDescent="0.35">
      <c r="A6629"/>
    </row>
    <row r="6630" spans="1:1" x14ac:dyDescent="0.35">
      <c r="A6630"/>
    </row>
    <row r="6631" spans="1:1" x14ac:dyDescent="0.35">
      <c r="A6631"/>
    </row>
    <row r="6632" spans="1:1" x14ac:dyDescent="0.35">
      <c r="A6632"/>
    </row>
    <row r="6633" spans="1:1" x14ac:dyDescent="0.35">
      <c r="A6633"/>
    </row>
    <row r="6634" spans="1:1" x14ac:dyDescent="0.35">
      <c r="A6634"/>
    </row>
    <row r="6635" spans="1:1" x14ac:dyDescent="0.35">
      <c r="A6635"/>
    </row>
    <row r="6636" spans="1:1" x14ac:dyDescent="0.35">
      <c r="A6636"/>
    </row>
    <row r="6637" spans="1:1" x14ac:dyDescent="0.35">
      <c r="A6637"/>
    </row>
    <row r="6638" spans="1:1" x14ac:dyDescent="0.35">
      <c r="A6638"/>
    </row>
    <row r="6639" spans="1:1" x14ac:dyDescent="0.35">
      <c r="A6639"/>
    </row>
    <row r="6640" spans="1:1" x14ac:dyDescent="0.35">
      <c r="A6640"/>
    </row>
    <row r="6641" spans="1:1" x14ac:dyDescent="0.35">
      <c r="A6641"/>
    </row>
    <row r="6642" spans="1:1" x14ac:dyDescent="0.35">
      <c r="A6642"/>
    </row>
    <row r="6643" spans="1:1" x14ac:dyDescent="0.35">
      <c r="A6643"/>
    </row>
    <row r="6644" spans="1:1" x14ac:dyDescent="0.35">
      <c r="A6644"/>
    </row>
    <row r="6645" spans="1:1" x14ac:dyDescent="0.35">
      <c r="A6645"/>
    </row>
    <row r="6646" spans="1:1" x14ac:dyDescent="0.35">
      <c r="A6646"/>
    </row>
    <row r="6647" spans="1:1" x14ac:dyDescent="0.35">
      <c r="A6647"/>
    </row>
    <row r="6648" spans="1:1" x14ac:dyDescent="0.35">
      <c r="A6648"/>
    </row>
    <row r="6649" spans="1:1" x14ac:dyDescent="0.35">
      <c r="A6649"/>
    </row>
    <row r="6650" spans="1:1" x14ac:dyDescent="0.35">
      <c r="A6650"/>
    </row>
    <row r="6651" spans="1:1" x14ac:dyDescent="0.35">
      <c r="A6651"/>
    </row>
    <row r="6652" spans="1:1" x14ac:dyDescent="0.35">
      <c r="A6652"/>
    </row>
    <row r="6653" spans="1:1" x14ac:dyDescent="0.35">
      <c r="A6653"/>
    </row>
    <row r="6654" spans="1:1" x14ac:dyDescent="0.35">
      <c r="A6654"/>
    </row>
    <row r="6655" spans="1:1" x14ac:dyDescent="0.35">
      <c r="A6655"/>
    </row>
    <row r="6656" spans="1:1" x14ac:dyDescent="0.35">
      <c r="A6656"/>
    </row>
    <row r="6657" spans="1:1" x14ac:dyDescent="0.35">
      <c r="A6657"/>
    </row>
    <row r="6658" spans="1:1" x14ac:dyDescent="0.35">
      <c r="A6658"/>
    </row>
    <row r="6659" spans="1:1" x14ac:dyDescent="0.35">
      <c r="A6659"/>
    </row>
    <row r="6660" spans="1:1" x14ac:dyDescent="0.35">
      <c r="A6660"/>
    </row>
    <row r="6661" spans="1:1" x14ac:dyDescent="0.35">
      <c r="A6661"/>
    </row>
    <row r="6662" spans="1:1" x14ac:dyDescent="0.35">
      <c r="A6662"/>
    </row>
    <row r="6663" spans="1:1" x14ac:dyDescent="0.35">
      <c r="A6663"/>
    </row>
    <row r="6664" spans="1:1" x14ac:dyDescent="0.35">
      <c r="A6664"/>
    </row>
    <row r="6665" spans="1:1" x14ac:dyDescent="0.35">
      <c r="A6665"/>
    </row>
    <row r="6666" spans="1:1" x14ac:dyDescent="0.35">
      <c r="A6666"/>
    </row>
    <row r="6667" spans="1:1" x14ac:dyDescent="0.35">
      <c r="A6667"/>
    </row>
    <row r="6668" spans="1:1" x14ac:dyDescent="0.35">
      <c r="A6668"/>
    </row>
    <row r="6669" spans="1:1" x14ac:dyDescent="0.35">
      <c r="A6669"/>
    </row>
    <row r="6670" spans="1:1" x14ac:dyDescent="0.35">
      <c r="A6670"/>
    </row>
    <row r="6671" spans="1:1" x14ac:dyDescent="0.35">
      <c r="A6671"/>
    </row>
    <row r="6672" spans="1:1" x14ac:dyDescent="0.35">
      <c r="A6672"/>
    </row>
    <row r="6673" spans="1:1" x14ac:dyDescent="0.35">
      <c r="A6673"/>
    </row>
    <row r="6674" spans="1:1" x14ac:dyDescent="0.35">
      <c r="A6674"/>
    </row>
    <row r="6675" spans="1:1" x14ac:dyDescent="0.35">
      <c r="A6675"/>
    </row>
    <row r="6676" spans="1:1" x14ac:dyDescent="0.35">
      <c r="A6676"/>
    </row>
    <row r="6677" spans="1:1" x14ac:dyDescent="0.35">
      <c r="A6677"/>
    </row>
    <row r="6678" spans="1:1" x14ac:dyDescent="0.35">
      <c r="A6678"/>
    </row>
    <row r="6679" spans="1:1" x14ac:dyDescent="0.35">
      <c r="A6679"/>
    </row>
    <row r="6680" spans="1:1" x14ac:dyDescent="0.35">
      <c r="A6680"/>
    </row>
    <row r="6681" spans="1:1" x14ac:dyDescent="0.35">
      <c r="A6681"/>
    </row>
    <row r="6682" spans="1:1" x14ac:dyDescent="0.35">
      <c r="A6682"/>
    </row>
    <row r="6683" spans="1:1" x14ac:dyDescent="0.35">
      <c r="A6683"/>
    </row>
    <row r="6684" spans="1:1" x14ac:dyDescent="0.35">
      <c r="A6684"/>
    </row>
    <row r="6685" spans="1:1" x14ac:dyDescent="0.35">
      <c r="A6685"/>
    </row>
    <row r="6686" spans="1:1" x14ac:dyDescent="0.35">
      <c r="A6686"/>
    </row>
    <row r="6687" spans="1:1" x14ac:dyDescent="0.35">
      <c r="A6687"/>
    </row>
    <row r="6688" spans="1:1" x14ac:dyDescent="0.35">
      <c r="A6688"/>
    </row>
    <row r="6689" spans="1:1" x14ac:dyDescent="0.35">
      <c r="A6689"/>
    </row>
    <row r="6690" spans="1:1" x14ac:dyDescent="0.35">
      <c r="A6690"/>
    </row>
    <row r="6691" spans="1:1" x14ac:dyDescent="0.35">
      <c r="A6691"/>
    </row>
    <row r="6692" spans="1:1" x14ac:dyDescent="0.35">
      <c r="A6692"/>
    </row>
    <row r="6693" spans="1:1" x14ac:dyDescent="0.35">
      <c r="A6693"/>
    </row>
    <row r="6694" spans="1:1" x14ac:dyDescent="0.35">
      <c r="A6694"/>
    </row>
    <row r="6695" spans="1:1" x14ac:dyDescent="0.35">
      <c r="A6695"/>
    </row>
    <row r="6696" spans="1:1" x14ac:dyDescent="0.35">
      <c r="A6696"/>
    </row>
    <row r="6697" spans="1:1" x14ac:dyDescent="0.35">
      <c r="A6697"/>
    </row>
    <row r="6698" spans="1:1" x14ac:dyDescent="0.35">
      <c r="A6698"/>
    </row>
    <row r="6699" spans="1:1" x14ac:dyDescent="0.35">
      <c r="A6699"/>
    </row>
    <row r="6700" spans="1:1" x14ac:dyDescent="0.35">
      <c r="A6700"/>
    </row>
    <row r="6701" spans="1:1" x14ac:dyDescent="0.35">
      <c r="A6701"/>
    </row>
    <row r="6702" spans="1:1" x14ac:dyDescent="0.35">
      <c r="A6702"/>
    </row>
    <row r="6703" spans="1:1" x14ac:dyDescent="0.35">
      <c r="A6703"/>
    </row>
    <row r="6704" spans="1:1" x14ac:dyDescent="0.35">
      <c r="A6704"/>
    </row>
    <row r="6705" spans="1:1" x14ac:dyDescent="0.35">
      <c r="A6705"/>
    </row>
    <row r="6706" spans="1:1" x14ac:dyDescent="0.35">
      <c r="A6706"/>
    </row>
    <row r="6707" spans="1:1" x14ac:dyDescent="0.35">
      <c r="A6707"/>
    </row>
    <row r="6708" spans="1:1" x14ac:dyDescent="0.35">
      <c r="A6708"/>
    </row>
    <row r="6709" spans="1:1" x14ac:dyDescent="0.35">
      <c r="A6709"/>
    </row>
    <row r="6710" spans="1:1" x14ac:dyDescent="0.35">
      <c r="A6710"/>
    </row>
    <row r="6711" spans="1:1" x14ac:dyDescent="0.35">
      <c r="A6711"/>
    </row>
    <row r="6712" spans="1:1" x14ac:dyDescent="0.35">
      <c r="A6712"/>
    </row>
    <row r="6713" spans="1:1" x14ac:dyDescent="0.35">
      <c r="A6713"/>
    </row>
    <row r="6714" spans="1:1" x14ac:dyDescent="0.35">
      <c r="A6714"/>
    </row>
    <row r="6715" spans="1:1" x14ac:dyDescent="0.35">
      <c r="A6715"/>
    </row>
    <row r="6716" spans="1:1" x14ac:dyDescent="0.35">
      <c r="A6716"/>
    </row>
    <row r="6717" spans="1:1" x14ac:dyDescent="0.35">
      <c r="A6717"/>
    </row>
    <row r="6718" spans="1:1" x14ac:dyDescent="0.35">
      <c r="A6718"/>
    </row>
    <row r="6719" spans="1:1" x14ac:dyDescent="0.35">
      <c r="A6719"/>
    </row>
    <row r="6720" spans="1:1" x14ac:dyDescent="0.35">
      <c r="A6720"/>
    </row>
    <row r="6721" spans="1:1" x14ac:dyDescent="0.35">
      <c r="A6721"/>
    </row>
    <row r="6722" spans="1:1" x14ac:dyDescent="0.35">
      <c r="A6722"/>
    </row>
    <row r="6723" spans="1:1" x14ac:dyDescent="0.35">
      <c r="A6723"/>
    </row>
    <row r="6724" spans="1:1" x14ac:dyDescent="0.35">
      <c r="A6724"/>
    </row>
    <row r="6725" spans="1:1" x14ac:dyDescent="0.35">
      <c r="A6725"/>
    </row>
    <row r="6726" spans="1:1" x14ac:dyDescent="0.35">
      <c r="A6726"/>
    </row>
    <row r="6727" spans="1:1" x14ac:dyDescent="0.35">
      <c r="A6727"/>
    </row>
    <row r="6728" spans="1:1" x14ac:dyDescent="0.35">
      <c r="A6728"/>
    </row>
    <row r="6729" spans="1:1" x14ac:dyDescent="0.35">
      <c r="A6729"/>
    </row>
    <row r="6730" spans="1:1" x14ac:dyDescent="0.35">
      <c r="A6730"/>
    </row>
    <row r="6731" spans="1:1" x14ac:dyDescent="0.35">
      <c r="A6731"/>
    </row>
    <row r="6732" spans="1:1" x14ac:dyDescent="0.35">
      <c r="A6732"/>
    </row>
    <row r="6733" spans="1:1" x14ac:dyDescent="0.35">
      <c r="A6733"/>
    </row>
    <row r="6734" spans="1:1" x14ac:dyDescent="0.35">
      <c r="A6734"/>
    </row>
    <row r="6735" spans="1:1" x14ac:dyDescent="0.35">
      <c r="A6735"/>
    </row>
    <row r="6736" spans="1:1" x14ac:dyDescent="0.35">
      <c r="A6736"/>
    </row>
    <row r="6737" spans="1:1" x14ac:dyDescent="0.35">
      <c r="A6737"/>
    </row>
    <row r="6738" spans="1:1" x14ac:dyDescent="0.35">
      <c r="A6738"/>
    </row>
    <row r="6739" spans="1:1" x14ac:dyDescent="0.35">
      <c r="A6739"/>
    </row>
    <row r="6740" spans="1:1" x14ac:dyDescent="0.35">
      <c r="A6740"/>
    </row>
    <row r="6741" spans="1:1" x14ac:dyDescent="0.35">
      <c r="A6741"/>
    </row>
    <row r="6742" spans="1:1" x14ac:dyDescent="0.35">
      <c r="A6742"/>
    </row>
    <row r="6743" spans="1:1" x14ac:dyDescent="0.35">
      <c r="A6743"/>
    </row>
    <row r="6744" spans="1:1" x14ac:dyDescent="0.35">
      <c r="A6744"/>
    </row>
    <row r="6745" spans="1:1" x14ac:dyDescent="0.35">
      <c r="A6745"/>
    </row>
    <row r="6746" spans="1:1" x14ac:dyDescent="0.35">
      <c r="A6746"/>
    </row>
    <row r="6747" spans="1:1" x14ac:dyDescent="0.35">
      <c r="A6747"/>
    </row>
    <row r="6748" spans="1:1" x14ac:dyDescent="0.35">
      <c r="A6748"/>
    </row>
    <row r="6749" spans="1:1" x14ac:dyDescent="0.35">
      <c r="A6749"/>
    </row>
    <row r="6750" spans="1:1" x14ac:dyDescent="0.35">
      <c r="A6750"/>
    </row>
    <row r="6751" spans="1:1" x14ac:dyDescent="0.35">
      <c r="A6751"/>
    </row>
    <row r="6752" spans="1:1" x14ac:dyDescent="0.35">
      <c r="A6752"/>
    </row>
    <row r="6753" spans="1:1" x14ac:dyDescent="0.35">
      <c r="A6753"/>
    </row>
    <row r="6754" spans="1:1" x14ac:dyDescent="0.35">
      <c r="A6754"/>
    </row>
    <row r="6755" spans="1:1" x14ac:dyDescent="0.35">
      <c r="A6755"/>
    </row>
    <row r="6756" spans="1:1" x14ac:dyDescent="0.35">
      <c r="A6756"/>
    </row>
    <row r="6757" spans="1:1" x14ac:dyDescent="0.35">
      <c r="A6757"/>
    </row>
    <row r="6758" spans="1:1" x14ac:dyDescent="0.35">
      <c r="A6758"/>
    </row>
    <row r="6759" spans="1:1" x14ac:dyDescent="0.35">
      <c r="A6759"/>
    </row>
    <row r="6760" spans="1:1" x14ac:dyDescent="0.35">
      <c r="A6760"/>
    </row>
    <row r="6761" spans="1:1" x14ac:dyDescent="0.35">
      <c r="A6761"/>
    </row>
    <row r="6762" spans="1:1" x14ac:dyDescent="0.35">
      <c r="A6762"/>
    </row>
    <row r="6763" spans="1:1" x14ac:dyDescent="0.35">
      <c r="A6763"/>
    </row>
    <row r="6764" spans="1:1" x14ac:dyDescent="0.35">
      <c r="A6764"/>
    </row>
    <row r="6765" spans="1:1" x14ac:dyDescent="0.35">
      <c r="A6765"/>
    </row>
    <row r="6766" spans="1:1" x14ac:dyDescent="0.35">
      <c r="A6766"/>
    </row>
    <row r="6767" spans="1:1" x14ac:dyDescent="0.35">
      <c r="A6767"/>
    </row>
    <row r="6768" spans="1:1" x14ac:dyDescent="0.35">
      <c r="A6768"/>
    </row>
    <row r="6769" spans="1:1" x14ac:dyDescent="0.35">
      <c r="A6769"/>
    </row>
    <row r="6770" spans="1:1" x14ac:dyDescent="0.35">
      <c r="A6770"/>
    </row>
    <row r="6771" spans="1:1" x14ac:dyDescent="0.35">
      <c r="A6771"/>
    </row>
    <row r="6772" spans="1:1" x14ac:dyDescent="0.35">
      <c r="A6772"/>
    </row>
    <row r="6773" spans="1:1" x14ac:dyDescent="0.35">
      <c r="A6773"/>
    </row>
    <row r="6774" spans="1:1" x14ac:dyDescent="0.35">
      <c r="A6774"/>
    </row>
    <row r="6775" spans="1:1" x14ac:dyDescent="0.35">
      <c r="A6775"/>
    </row>
    <row r="6776" spans="1:1" x14ac:dyDescent="0.35">
      <c r="A6776"/>
    </row>
    <row r="6777" spans="1:1" x14ac:dyDescent="0.35">
      <c r="A6777"/>
    </row>
    <row r="6778" spans="1:1" x14ac:dyDescent="0.35">
      <c r="A6778"/>
    </row>
    <row r="6779" spans="1:1" x14ac:dyDescent="0.35">
      <c r="A6779"/>
    </row>
    <row r="6780" spans="1:1" x14ac:dyDescent="0.35">
      <c r="A6780"/>
    </row>
    <row r="6781" spans="1:1" x14ac:dyDescent="0.35">
      <c r="A6781"/>
    </row>
    <row r="6782" spans="1:1" x14ac:dyDescent="0.35">
      <c r="A6782"/>
    </row>
    <row r="6783" spans="1:1" x14ac:dyDescent="0.35">
      <c r="A6783"/>
    </row>
    <row r="6784" spans="1:1" x14ac:dyDescent="0.35">
      <c r="A6784"/>
    </row>
    <row r="6785" spans="1:1" x14ac:dyDescent="0.35">
      <c r="A6785"/>
    </row>
    <row r="6786" spans="1:1" x14ac:dyDescent="0.35">
      <c r="A6786"/>
    </row>
    <row r="6787" spans="1:1" x14ac:dyDescent="0.35">
      <c r="A6787"/>
    </row>
    <row r="6788" spans="1:1" x14ac:dyDescent="0.35">
      <c r="A6788"/>
    </row>
    <row r="6789" spans="1:1" x14ac:dyDescent="0.35">
      <c r="A6789"/>
    </row>
    <row r="6790" spans="1:1" x14ac:dyDescent="0.35">
      <c r="A6790"/>
    </row>
    <row r="6791" spans="1:1" x14ac:dyDescent="0.35">
      <c r="A6791"/>
    </row>
    <row r="6792" spans="1:1" x14ac:dyDescent="0.35">
      <c r="A6792"/>
    </row>
    <row r="6793" spans="1:1" x14ac:dyDescent="0.35">
      <c r="A6793"/>
    </row>
    <row r="6794" spans="1:1" x14ac:dyDescent="0.35">
      <c r="A6794"/>
    </row>
    <row r="6795" spans="1:1" x14ac:dyDescent="0.35">
      <c r="A6795"/>
    </row>
    <row r="6796" spans="1:1" x14ac:dyDescent="0.35">
      <c r="A6796"/>
    </row>
    <row r="6797" spans="1:1" x14ac:dyDescent="0.35">
      <c r="A6797"/>
    </row>
    <row r="6798" spans="1:1" x14ac:dyDescent="0.35">
      <c r="A6798"/>
    </row>
    <row r="6799" spans="1:1" x14ac:dyDescent="0.35">
      <c r="A6799"/>
    </row>
    <row r="6800" spans="1:1" x14ac:dyDescent="0.35">
      <c r="A6800"/>
    </row>
    <row r="6801" spans="1:1" x14ac:dyDescent="0.35">
      <c r="A6801"/>
    </row>
    <row r="6802" spans="1:1" x14ac:dyDescent="0.35">
      <c r="A6802"/>
    </row>
    <row r="6803" spans="1:1" x14ac:dyDescent="0.35">
      <c r="A6803"/>
    </row>
    <row r="6804" spans="1:1" x14ac:dyDescent="0.35">
      <c r="A6804"/>
    </row>
    <row r="6805" spans="1:1" x14ac:dyDescent="0.35">
      <c r="A6805"/>
    </row>
    <row r="6806" spans="1:1" x14ac:dyDescent="0.35">
      <c r="A6806"/>
    </row>
    <row r="6807" spans="1:1" x14ac:dyDescent="0.35">
      <c r="A6807"/>
    </row>
    <row r="6808" spans="1:1" x14ac:dyDescent="0.35">
      <c r="A6808"/>
    </row>
    <row r="6809" spans="1:1" x14ac:dyDescent="0.35">
      <c r="A6809"/>
    </row>
    <row r="6810" spans="1:1" x14ac:dyDescent="0.35">
      <c r="A6810"/>
    </row>
    <row r="6811" spans="1:1" x14ac:dyDescent="0.35">
      <c r="A6811"/>
    </row>
    <row r="6812" spans="1:1" x14ac:dyDescent="0.35">
      <c r="A6812"/>
    </row>
    <row r="6813" spans="1:1" x14ac:dyDescent="0.35">
      <c r="A6813"/>
    </row>
    <row r="6814" spans="1:1" x14ac:dyDescent="0.35">
      <c r="A6814"/>
    </row>
    <row r="6815" spans="1:1" x14ac:dyDescent="0.35">
      <c r="A6815"/>
    </row>
    <row r="6816" spans="1:1" x14ac:dyDescent="0.35">
      <c r="A6816"/>
    </row>
    <row r="6817" spans="1:1" x14ac:dyDescent="0.35">
      <c r="A6817"/>
    </row>
    <row r="6818" spans="1:1" x14ac:dyDescent="0.35">
      <c r="A6818"/>
    </row>
    <row r="6819" spans="1:1" x14ac:dyDescent="0.35">
      <c r="A6819"/>
    </row>
    <row r="6820" spans="1:1" x14ac:dyDescent="0.35">
      <c r="A6820"/>
    </row>
    <row r="6821" spans="1:1" x14ac:dyDescent="0.35">
      <c r="A6821"/>
    </row>
    <row r="6822" spans="1:1" x14ac:dyDescent="0.35">
      <c r="A6822"/>
    </row>
    <row r="6823" spans="1:1" x14ac:dyDescent="0.35">
      <c r="A6823"/>
    </row>
    <row r="6824" spans="1:1" x14ac:dyDescent="0.35">
      <c r="A6824"/>
    </row>
    <row r="6825" spans="1:1" x14ac:dyDescent="0.35">
      <c r="A6825"/>
    </row>
    <row r="6826" spans="1:1" x14ac:dyDescent="0.35">
      <c r="A6826"/>
    </row>
    <row r="6827" spans="1:1" x14ac:dyDescent="0.35">
      <c r="A6827"/>
    </row>
    <row r="6828" spans="1:1" x14ac:dyDescent="0.35">
      <c r="A6828"/>
    </row>
    <row r="6829" spans="1:1" x14ac:dyDescent="0.35">
      <c r="A6829"/>
    </row>
    <row r="6830" spans="1:1" x14ac:dyDescent="0.35">
      <c r="A6830"/>
    </row>
    <row r="6831" spans="1:1" x14ac:dyDescent="0.35">
      <c r="A6831"/>
    </row>
    <row r="6832" spans="1:1" x14ac:dyDescent="0.35">
      <c r="A6832"/>
    </row>
    <row r="6833" spans="1:1" x14ac:dyDescent="0.35">
      <c r="A6833"/>
    </row>
    <row r="6834" spans="1:1" x14ac:dyDescent="0.35">
      <c r="A6834"/>
    </row>
    <row r="6835" spans="1:1" x14ac:dyDescent="0.35">
      <c r="A6835"/>
    </row>
    <row r="6836" spans="1:1" x14ac:dyDescent="0.35">
      <c r="A6836"/>
    </row>
    <row r="6837" spans="1:1" x14ac:dyDescent="0.35">
      <c r="A6837"/>
    </row>
    <row r="6838" spans="1:1" x14ac:dyDescent="0.35">
      <c r="A6838"/>
    </row>
    <row r="6839" spans="1:1" x14ac:dyDescent="0.35">
      <c r="A6839"/>
    </row>
    <row r="6840" spans="1:1" x14ac:dyDescent="0.35">
      <c r="A6840"/>
    </row>
    <row r="6841" spans="1:1" x14ac:dyDescent="0.35">
      <c r="A6841"/>
    </row>
    <row r="6842" spans="1:1" x14ac:dyDescent="0.35">
      <c r="A6842"/>
    </row>
    <row r="6843" spans="1:1" x14ac:dyDescent="0.35">
      <c r="A6843"/>
    </row>
    <row r="6844" spans="1:1" x14ac:dyDescent="0.35">
      <c r="A6844"/>
    </row>
    <row r="6845" spans="1:1" x14ac:dyDescent="0.35">
      <c r="A6845"/>
    </row>
    <row r="6846" spans="1:1" x14ac:dyDescent="0.35">
      <c r="A6846"/>
    </row>
    <row r="6847" spans="1:1" x14ac:dyDescent="0.35">
      <c r="A6847"/>
    </row>
    <row r="6848" spans="1:1" x14ac:dyDescent="0.35">
      <c r="A6848"/>
    </row>
    <row r="6849" spans="1:1" x14ac:dyDescent="0.35">
      <c r="A6849"/>
    </row>
    <row r="6850" spans="1:1" x14ac:dyDescent="0.35">
      <c r="A6850"/>
    </row>
    <row r="6851" spans="1:1" x14ac:dyDescent="0.35">
      <c r="A6851"/>
    </row>
    <row r="6852" spans="1:1" x14ac:dyDescent="0.35">
      <c r="A6852"/>
    </row>
    <row r="6853" spans="1:1" x14ac:dyDescent="0.35">
      <c r="A6853"/>
    </row>
    <row r="6854" spans="1:1" x14ac:dyDescent="0.35">
      <c r="A6854"/>
    </row>
    <row r="6855" spans="1:1" x14ac:dyDescent="0.35">
      <c r="A6855"/>
    </row>
    <row r="6856" spans="1:1" x14ac:dyDescent="0.35">
      <c r="A6856"/>
    </row>
    <row r="6857" spans="1:1" x14ac:dyDescent="0.35">
      <c r="A6857"/>
    </row>
    <row r="6858" spans="1:1" x14ac:dyDescent="0.35">
      <c r="A6858"/>
    </row>
    <row r="6859" spans="1:1" x14ac:dyDescent="0.35">
      <c r="A6859"/>
    </row>
    <row r="6860" spans="1:1" x14ac:dyDescent="0.35">
      <c r="A6860"/>
    </row>
    <row r="6861" spans="1:1" x14ac:dyDescent="0.35">
      <c r="A6861"/>
    </row>
    <row r="6862" spans="1:1" x14ac:dyDescent="0.35">
      <c r="A6862"/>
    </row>
    <row r="6863" spans="1:1" x14ac:dyDescent="0.35">
      <c r="A6863"/>
    </row>
    <row r="6864" spans="1:1" x14ac:dyDescent="0.35">
      <c r="A6864"/>
    </row>
    <row r="6865" spans="1:1" x14ac:dyDescent="0.35">
      <c r="A6865"/>
    </row>
    <row r="6866" spans="1:1" x14ac:dyDescent="0.35">
      <c r="A6866"/>
    </row>
    <row r="6867" spans="1:1" x14ac:dyDescent="0.35">
      <c r="A6867"/>
    </row>
    <row r="6868" spans="1:1" x14ac:dyDescent="0.35">
      <c r="A6868"/>
    </row>
    <row r="6869" spans="1:1" x14ac:dyDescent="0.35">
      <c r="A6869"/>
    </row>
    <row r="6870" spans="1:1" x14ac:dyDescent="0.35">
      <c r="A6870"/>
    </row>
    <row r="6871" spans="1:1" x14ac:dyDescent="0.35">
      <c r="A6871"/>
    </row>
    <row r="6872" spans="1:1" x14ac:dyDescent="0.35">
      <c r="A6872"/>
    </row>
    <row r="6873" spans="1:1" x14ac:dyDescent="0.35">
      <c r="A6873"/>
    </row>
    <row r="6874" spans="1:1" x14ac:dyDescent="0.35">
      <c r="A6874"/>
    </row>
    <row r="6875" spans="1:1" x14ac:dyDescent="0.35">
      <c r="A6875"/>
    </row>
    <row r="6876" spans="1:1" x14ac:dyDescent="0.35">
      <c r="A6876"/>
    </row>
    <row r="6877" spans="1:1" x14ac:dyDescent="0.35">
      <c r="A6877"/>
    </row>
    <row r="6878" spans="1:1" x14ac:dyDescent="0.35">
      <c r="A6878"/>
    </row>
    <row r="6879" spans="1:1" x14ac:dyDescent="0.35">
      <c r="A6879"/>
    </row>
    <row r="6880" spans="1:1" x14ac:dyDescent="0.35">
      <c r="A6880"/>
    </row>
    <row r="6881" spans="1:1" x14ac:dyDescent="0.35">
      <c r="A6881"/>
    </row>
    <row r="6882" spans="1:1" x14ac:dyDescent="0.35">
      <c r="A6882"/>
    </row>
    <row r="6883" spans="1:1" x14ac:dyDescent="0.35">
      <c r="A6883"/>
    </row>
    <row r="6884" spans="1:1" x14ac:dyDescent="0.35">
      <c r="A6884"/>
    </row>
    <row r="6885" spans="1:1" x14ac:dyDescent="0.35">
      <c r="A6885"/>
    </row>
    <row r="6886" spans="1:1" x14ac:dyDescent="0.35">
      <c r="A6886"/>
    </row>
    <row r="6887" spans="1:1" x14ac:dyDescent="0.35">
      <c r="A6887"/>
    </row>
    <row r="6888" spans="1:1" x14ac:dyDescent="0.35">
      <c r="A6888"/>
    </row>
    <row r="6889" spans="1:1" x14ac:dyDescent="0.35">
      <c r="A6889"/>
    </row>
    <row r="6890" spans="1:1" x14ac:dyDescent="0.35">
      <c r="A6890"/>
    </row>
    <row r="6891" spans="1:1" x14ac:dyDescent="0.35">
      <c r="A6891"/>
    </row>
    <row r="6892" spans="1:1" x14ac:dyDescent="0.35">
      <c r="A6892"/>
    </row>
    <row r="6893" spans="1:1" x14ac:dyDescent="0.35">
      <c r="A6893"/>
    </row>
    <row r="6894" spans="1:1" x14ac:dyDescent="0.35">
      <c r="A6894"/>
    </row>
    <row r="6895" spans="1:1" x14ac:dyDescent="0.35">
      <c r="A6895"/>
    </row>
    <row r="6896" spans="1:1" x14ac:dyDescent="0.35">
      <c r="A6896"/>
    </row>
    <row r="6897" spans="1:1" x14ac:dyDescent="0.35">
      <c r="A6897"/>
    </row>
    <row r="6898" spans="1:1" x14ac:dyDescent="0.35">
      <c r="A6898"/>
    </row>
    <row r="6899" spans="1:1" x14ac:dyDescent="0.35">
      <c r="A6899"/>
    </row>
    <row r="6900" spans="1:1" x14ac:dyDescent="0.35">
      <c r="A6900"/>
    </row>
    <row r="6901" spans="1:1" x14ac:dyDescent="0.35">
      <c r="A6901"/>
    </row>
    <row r="6902" spans="1:1" x14ac:dyDescent="0.35">
      <c r="A6902"/>
    </row>
    <row r="6903" spans="1:1" x14ac:dyDescent="0.35">
      <c r="A6903"/>
    </row>
    <row r="6904" spans="1:1" x14ac:dyDescent="0.35">
      <c r="A6904"/>
    </row>
    <row r="6905" spans="1:1" x14ac:dyDescent="0.35">
      <c r="A6905"/>
    </row>
    <row r="6906" spans="1:1" x14ac:dyDescent="0.35">
      <c r="A6906"/>
    </row>
    <row r="6907" spans="1:1" x14ac:dyDescent="0.35">
      <c r="A6907"/>
    </row>
    <row r="6908" spans="1:1" x14ac:dyDescent="0.35">
      <c r="A6908"/>
    </row>
    <row r="6909" spans="1:1" x14ac:dyDescent="0.35">
      <c r="A6909"/>
    </row>
    <row r="6910" spans="1:1" x14ac:dyDescent="0.35">
      <c r="A6910"/>
    </row>
    <row r="6911" spans="1:1" x14ac:dyDescent="0.35">
      <c r="A6911"/>
    </row>
    <row r="6912" spans="1:1" x14ac:dyDescent="0.35">
      <c r="A6912"/>
    </row>
    <row r="6913" spans="1:1" x14ac:dyDescent="0.35">
      <c r="A6913"/>
    </row>
    <row r="6914" spans="1:1" x14ac:dyDescent="0.35">
      <c r="A6914"/>
    </row>
    <row r="6915" spans="1:1" x14ac:dyDescent="0.35">
      <c r="A6915"/>
    </row>
    <row r="6916" spans="1:1" x14ac:dyDescent="0.35">
      <c r="A6916"/>
    </row>
    <row r="6917" spans="1:1" x14ac:dyDescent="0.35">
      <c r="A6917"/>
    </row>
    <row r="6918" spans="1:1" x14ac:dyDescent="0.35">
      <c r="A6918"/>
    </row>
    <row r="6919" spans="1:1" x14ac:dyDescent="0.35">
      <c r="A6919"/>
    </row>
    <row r="6920" spans="1:1" x14ac:dyDescent="0.35">
      <c r="A6920"/>
    </row>
    <row r="6921" spans="1:1" x14ac:dyDescent="0.35">
      <c r="A6921"/>
    </row>
    <row r="6922" spans="1:1" x14ac:dyDescent="0.35">
      <c r="A6922"/>
    </row>
    <row r="6923" spans="1:1" x14ac:dyDescent="0.35">
      <c r="A6923"/>
    </row>
    <row r="6924" spans="1:1" x14ac:dyDescent="0.35">
      <c r="A6924"/>
    </row>
    <row r="6925" spans="1:1" x14ac:dyDescent="0.35">
      <c r="A6925"/>
    </row>
    <row r="6926" spans="1:1" x14ac:dyDescent="0.35">
      <c r="A6926"/>
    </row>
    <row r="6927" spans="1:1" x14ac:dyDescent="0.35">
      <c r="A6927"/>
    </row>
    <row r="6928" spans="1:1" x14ac:dyDescent="0.35">
      <c r="A6928"/>
    </row>
    <row r="6929" spans="1:1" x14ac:dyDescent="0.35">
      <c r="A6929"/>
    </row>
    <row r="6930" spans="1:1" x14ac:dyDescent="0.35">
      <c r="A6930"/>
    </row>
    <row r="6931" spans="1:1" x14ac:dyDescent="0.35">
      <c r="A6931"/>
    </row>
    <row r="6932" spans="1:1" x14ac:dyDescent="0.35">
      <c r="A6932"/>
    </row>
    <row r="6933" spans="1:1" x14ac:dyDescent="0.35">
      <c r="A6933"/>
    </row>
    <row r="6934" spans="1:1" x14ac:dyDescent="0.35">
      <c r="A6934"/>
    </row>
    <row r="6935" spans="1:1" x14ac:dyDescent="0.35">
      <c r="A6935"/>
    </row>
    <row r="6936" spans="1:1" x14ac:dyDescent="0.35">
      <c r="A6936"/>
    </row>
    <row r="6937" spans="1:1" x14ac:dyDescent="0.35">
      <c r="A6937"/>
    </row>
    <row r="6938" spans="1:1" x14ac:dyDescent="0.35">
      <c r="A6938"/>
    </row>
    <row r="6939" spans="1:1" x14ac:dyDescent="0.35">
      <c r="A6939"/>
    </row>
    <row r="6940" spans="1:1" x14ac:dyDescent="0.35">
      <c r="A6940"/>
    </row>
    <row r="6941" spans="1:1" x14ac:dyDescent="0.35">
      <c r="A6941"/>
    </row>
    <row r="6942" spans="1:1" x14ac:dyDescent="0.35">
      <c r="A6942"/>
    </row>
    <row r="6943" spans="1:1" x14ac:dyDescent="0.35">
      <c r="A6943"/>
    </row>
    <row r="6944" spans="1:1" x14ac:dyDescent="0.35">
      <c r="A6944"/>
    </row>
    <row r="6945" spans="1:1" x14ac:dyDescent="0.35">
      <c r="A6945"/>
    </row>
    <row r="6946" spans="1:1" x14ac:dyDescent="0.35">
      <c r="A6946"/>
    </row>
    <row r="6947" spans="1:1" x14ac:dyDescent="0.35">
      <c r="A6947"/>
    </row>
    <row r="6948" spans="1:1" x14ac:dyDescent="0.35">
      <c r="A6948"/>
    </row>
    <row r="6949" spans="1:1" x14ac:dyDescent="0.35">
      <c r="A6949"/>
    </row>
    <row r="6950" spans="1:1" x14ac:dyDescent="0.35">
      <c r="A6950"/>
    </row>
    <row r="6951" spans="1:1" x14ac:dyDescent="0.35">
      <c r="A6951"/>
    </row>
    <row r="6952" spans="1:1" x14ac:dyDescent="0.35">
      <c r="A6952"/>
    </row>
    <row r="6953" spans="1:1" x14ac:dyDescent="0.35">
      <c r="A6953"/>
    </row>
    <row r="6954" spans="1:1" x14ac:dyDescent="0.35">
      <c r="A6954"/>
    </row>
    <row r="6955" spans="1:1" x14ac:dyDescent="0.35">
      <c r="A6955"/>
    </row>
    <row r="6956" spans="1:1" x14ac:dyDescent="0.35">
      <c r="A6956"/>
    </row>
    <row r="6957" spans="1:1" x14ac:dyDescent="0.35">
      <c r="A6957"/>
    </row>
    <row r="6958" spans="1:1" x14ac:dyDescent="0.35">
      <c r="A6958"/>
    </row>
    <row r="6959" spans="1:1" x14ac:dyDescent="0.35">
      <c r="A6959"/>
    </row>
    <row r="6960" spans="1:1" x14ac:dyDescent="0.35">
      <c r="A6960"/>
    </row>
    <row r="6961" spans="1:1" x14ac:dyDescent="0.35">
      <c r="A6961"/>
    </row>
    <row r="6962" spans="1:1" x14ac:dyDescent="0.35">
      <c r="A6962"/>
    </row>
    <row r="6963" spans="1:1" x14ac:dyDescent="0.35">
      <c r="A6963"/>
    </row>
    <row r="6964" spans="1:1" x14ac:dyDescent="0.35">
      <c r="A6964"/>
    </row>
    <row r="6965" spans="1:1" x14ac:dyDescent="0.35">
      <c r="A6965"/>
    </row>
    <row r="6966" spans="1:1" x14ac:dyDescent="0.35">
      <c r="A6966"/>
    </row>
    <row r="6967" spans="1:1" x14ac:dyDescent="0.35">
      <c r="A6967"/>
    </row>
    <row r="6968" spans="1:1" x14ac:dyDescent="0.35">
      <c r="A6968"/>
    </row>
    <row r="6969" spans="1:1" x14ac:dyDescent="0.35">
      <c r="A6969"/>
    </row>
    <row r="6970" spans="1:1" x14ac:dyDescent="0.35">
      <c r="A6970"/>
    </row>
    <row r="6971" spans="1:1" x14ac:dyDescent="0.35">
      <c r="A6971"/>
    </row>
    <row r="6972" spans="1:1" x14ac:dyDescent="0.35">
      <c r="A6972"/>
    </row>
    <row r="6973" spans="1:1" x14ac:dyDescent="0.35">
      <c r="A6973"/>
    </row>
    <row r="6974" spans="1:1" x14ac:dyDescent="0.35">
      <c r="A6974"/>
    </row>
    <row r="6975" spans="1:1" x14ac:dyDescent="0.35">
      <c r="A6975"/>
    </row>
    <row r="6976" spans="1:1" x14ac:dyDescent="0.35">
      <c r="A6976"/>
    </row>
    <row r="6977" spans="1:1" x14ac:dyDescent="0.35">
      <c r="A6977"/>
    </row>
    <row r="6978" spans="1:1" x14ac:dyDescent="0.35">
      <c r="A6978"/>
    </row>
    <row r="6979" spans="1:1" x14ac:dyDescent="0.35">
      <c r="A6979"/>
    </row>
    <row r="6980" spans="1:1" x14ac:dyDescent="0.35">
      <c r="A6980"/>
    </row>
    <row r="6981" spans="1:1" x14ac:dyDescent="0.35">
      <c r="A6981"/>
    </row>
    <row r="6982" spans="1:1" x14ac:dyDescent="0.35">
      <c r="A6982"/>
    </row>
    <row r="6983" spans="1:1" x14ac:dyDescent="0.35">
      <c r="A6983"/>
    </row>
    <row r="6984" spans="1:1" x14ac:dyDescent="0.35">
      <c r="A6984"/>
    </row>
    <row r="6985" spans="1:1" x14ac:dyDescent="0.35">
      <c r="A6985"/>
    </row>
    <row r="6986" spans="1:1" x14ac:dyDescent="0.35">
      <c r="A6986"/>
    </row>
    <row r="6987" spans="1:1" x14ac:dyDescent="0.35">
      <c r="A6987"/>
    </row>
    <row r="6988" spans="1:1" x14ac:dyDescent="0.35">
      <c r="A6988"/>
    </row>
    <row r="6989" spans="1:1" x14ac:dyDescent="0.35">
      <c r="A6989"/>
    </row>
    <row r="6990" spans="1:1" x14ac:dyDescent="0.35">
      <c r="A6990"/>
    </row>
    <row r="6991" spans="1:1" x14ac:dyDescent="0.35">
      <c r="A6991"/>
    </row>
    <row r="6992" spans="1:1" x14ac:dyDescent="0.35">
      <c r="A6992"/>
    </row>
    <row r="6993" spans="1:1" x14ac:dyDescent="0.35">
      <c r="A6993"/>
    </row>
    <row r="6994" spans="1:1" x14ac:dyDescent="0.35">
      <c r="A6994"/>
    </row>
    <row r="6995" spans="1:1" x14ac:dyDescent="0.35">
      <c r="A6995"/>
    </row>
    <row r="6996" spans="1:1" x14ac:dyDescent="0.35">
      <c r="A6996"/>
    </row>
    <row r="6997" spans="1:1" x14ac:dyDescent="0.35">
      <c r="A6997"/>
    </row>
    <row r="6998" spans="1:1" x14ac:dyDescent="0.35">
      <c r="A6998"/>
    </row>
    <row r="6999" spans="1:1" x14ac:dyDescent="0.35">
      <c r="A6999"/>
    </row>
    <row r="7000" spans="1:1" x14ac:dyDescent="0.35">
      <c r="A7000"/>
    </row>
    <row r="7001" spans="1:1" x14ac:dyDescent="0.35">
      <c r="A7001"/>
    </row>
    <row r="7002" spans="1:1" x14ac:dyDescent="0.35">
      <c r="A7002"/>
    </row>
    <row r="7003" spans="1:1" x14ac:dyDescent="0.35">
      <c r="A7003"/>
    </row>
    <row r="7004" spans="1:1" x14ac:dyDescent="0.35">
      <c r="A7004"/>
    </row>
    <row r="7005" spans="1:1" x14ac:dyDescent="0.35">
      <c r="A7005"/>
    </row>
    <row r="7006" spans="1:1" x14ac:dyDescent="0.35">
      <c r="A7006"/>
    </row>
    <row r="7007" spans="1:1" x14ac:dyDescent="0.35">
      <c r="A7007"/>
    </row>
    <row r="7008" spans="1:1" x14ac:dyDescent="0.35">
      <c r="A7008"/>
    </row>
    <row r="7009" spans="1:1" x14ac:dyDescent="0.35">
      <c r="A7009"/>
    </row>
    <row r="7010" spans="1:1" x14ac:dyDescent="0.35">
      <c r="A7010"/>
    </row>
    <row r="7011" spans="1:1" x14ac:dyDescent="0.35">
      <c r="A7011"/>
    </row>
    <row r="7012" spans="1:1" x14ac:dyDescent="0.35">
      <c r="A7012"/>
    </row>
    <row r="7013" spans="1:1" x14ac:dyDescent="0.35">
      <c r="A7013"/>
    </row>
    <row r="7014" spans="1:1" x14ac:dyDescent="0.35">
      <c r="A7014"/>
    </row>
    <row r="7015" spans="1:1" x14ac:dyDescent="0.35">
      <c r="A7015"/>
    </row>
    <row r="7016" spans="1:1" x14ac:dyDescent="0.35">
      <c r="A7016"/>
    </row>
    <row r="7017" spans="1:1" x14ac:dyDescent="0.35">
      <c r="A7017"/>
    </row>
    <row r="7018" spans="1:1" x14ac:dyDescent="0.35">
      <c r="A7018"/>
    </row>
    <row r="7019" spans="1:1" x14ac:dyDescent="0.35">
      <c r="A7019"/>
    </row>
    <row r="7020" spans="1:1" x14ac:dyDescent="0.35">
      <c r="A7020"/>
    </row>
    <row r="7021" spans="1:1" x14ac:dyDescent="0.35">
      <c r="A7021"/>
    </row>
    <row r="7022" spans="1:1" x14ac:dyDescent="0.35">
      <c r="A7022"/>
    </row>
    <row r="7023" spans="1:1" x14ac:dyDescent="0.35">
      <c r="A7023"/>
    </row>
    <row r="7024" spans="1:1" x14ac:dyDescent="0.35">
      <c r="A7024"/>
    </row>
    <row r="7025" spans="1:1" x14ac:dyDescent="0.35">
      <c r="A7025"/>
    </row>
    <row r="7026" spans="1:1" x14ac:dyDescent="0.35">
      <c r="A7026"/>
    </row>
    <row r="7027" spans="1:1" x14ac:dyDescent="0.35">
      <c r="A7027"/>
    </row>
    <row r="7028" spans="1:1" x14ac:dyDescent="0.35">
      <c r="A7028"/>
    </row>
    <row r="7029" spans="1:1" x14ac:dyDescent="0.35">
      <c r="A7029"/>
    </row>
    <row r="7030" spans="1:1" x14ac:dyDescent="0.35">
      <c r="A7030"/>
    </row>
    <row r="7031" spans="1:1" x14ac:dyDescent="0.35">
      <c r="A7031"/>
    </row>
    <row r="7032" spans="1:1" x14ac:dyDescent="0.35">
      <c r="A7032"/>
    </row>
    <row r="7033" spans="1:1" x14ac:dyDescent="0.35">
      <c r="A7033"/>
    </row>
    <row r="7034" spans="1:1" x14ac:dyDescent="0.35">
      <c r="A7034"/>
    </row>
    <row r="7035" spans="1:1" x14ac:dyDescent="0.35">
      <c r="A7035"/>
    </row>
    <row r="7036" spans="1:1" x14ac:dyDescent="0.35">
      <c r="A7036"/>
    </row>
    <row r="7037" spans="1:1" x14ac:dyDescent="0.35">
      <c r="A7037"/>
    </row>
    <row r="7038" spans="1:1" x14ac:dyDescent="0.35">
      <c r="A7038"/>
    </row>
    <row r="7039" spans="1:1" x14ac:dyDescent="0.35">
      <c r="A7039"/>
    </row>
    <row r="7040" spans="1:1" x14ac:dyDescent="0.35">
      <c r="A7040"/>
    </row>
    <row r="7041" spans="1:1" x14ac:dyDescent="0.35">
      <c r="A7041"/>
    </row>
    <row r="7042" spans="1:1" x14ac:dyDescent="0.35">
      <c r="A7042"/>
    </row>
    <row r="7043" spans="1:1" x14ac:dyDescent="0.35">
      <c r="A7043"/>
    </row>
    <row r="7044" spans="1:1" x14ac:dyDescent="0.35">
      <c r="A7044"/>
    </row>
    <row r="7045" spans="1:1" x14ac:dyDescent="0.35">
      <c r="A7045"/>
    </row>
    <row r="7046" spans="1:1" x14ac:dyDescent="0.35">
      <c r="A7046"/>
    </row>
    <row r="7047" spans="1:1" x14ac:dyDescent="0.35">
      <c r="A7047"/>
    </row>
    <row r="7048" spans="1:1" x14ac:dyDescent="0.35">
      <c r="A7048"/>
    </row>
    <row r="7049" spans="1:1" x14ac:dyDescent="0.35">
      <c r="A7049"/>
    </row>
    <row r="7050" spans="1:1" x14ac:dyDescent="0.35">
      <c r="A7050"/>
    </row>
    <row r="7051" spans="1:1" x14ac:dyDescent="0.35">
      <c r="A7051"/>
    </row>
    <row r="7052" spans="1:1" x14ac:dyDescent="0.35">
      <c r="A7052"/>
    </row>
    <row r="7053" spans="1:1" x14ac:dyDescent="0.35">
      <c r="A7053"/>
    </row>
    <row r="7054" spans="1:1" x14ac:dyDescent="0.35">
      <c r="A7054"/>
    </row>
    <row r="7055" spans="1:1" x14ac:dyDescent="0.35">
      <c r="A7055"/>
    </row>
    <row r="7056" spans="1:1" x14ac:dyDescent="0.35">
      <c r="A7056"/>
    </row>
    <row r="7057" spans="1:1" x14ac:dyDescent="0.35">
      <c r="A7057"/>
    </row>
    <row r="7058" spans="1:1" x14ac:dyDescent="0.35">
      <c r="A7058"/>
    </row>
    <row r="7059" spans="1:1" x14ac:dyDescent="0.35">
      <c r="A7059"/>
    </row>
    <row r="7060" spans="1:1" x14ac:dyDescent="0.35">
      <c r="A7060"/>
    </row>
    <row r="7061" spans="1:1" x14ac:dyDescent="0.35">
      <c r="A7061"/>
    </row>
    <row r="7062" spans="1:1" x14ac:dyDescent="0.35">
      <c r="A7062"/>
    </row>
    <row r="7063" spans="1:1" x14ac:dyDescent="0.35">
      <c r="A7063"/>
    </row>
    <row r="7064" spans="1:1" x14ac:dyDescent="0.35">
      <c r="A7064"/>
    </row>
    <row r="7065" spans="1:1" x14ac:dyDescent="0.35">
      <c r="A7065"/>
    </row>
    <row r="7066" spans="1:1" x14ac:dyDescent="0.35">
      <c r="A7066"/>
    </row>
    <row r="7067" spans="1:1" x14ac:dyDescent="0.35">
      <c r="A7067"/>
    </row>
    <row r="7068" spans="1:1" x14ac:dyDescent="0.35">
      <c r="A7068"/>
    </row>
    <row r="7069" spans="1:1" x14ac:dyDescent="0.35">
      <c r="A7069"/>
    </row>
    <row r="7070" spans="1:1" x14ac:dyDescent="0.35">
      <c r="A7070"/>
    </row>
    <row r="7071" spans="1:1" x14ac:dyDescent="0.35">
      <c r="A7071"/>
    </row>
    <row r="7072" spans="1:1" x14ac:dyDescent="0.35">
      <c r="A7072"/>
    </row>
    <row r="7073" spans="1:1" x14ac:dyDescent="0.35">
      <c r="A7073"/>
    </row>
    <row r="7074" spans="1:1" x14ac:dyDescent="0.35">
      <c r="A7074"/>
    </row>
    <row r="7075" spans="1:1" x14ac:dyDescent="0.35">
      <c r="A7075"/>
    </row>
    <row r="7076" spans="1:1" x14ac:dyDescent="0.35">
      <c r="A7076"/>
    </row>
    <row r="7077" spans="1:1" x14ac:dyDescent="0.35">
      <c r="A7077"/>
    </row>
    <row r="7078" spans="1:1" x14ac:dyDescent="0.35">
      <c r="A7078"/>
    </row>
    <row r="7079" spans="1:1" x14ac:dyDescent="0.35">
      <c r="A7079"/>
    </row>
    <row r="7080" spans="1:1" x14ac:dyDescent="0.35">
      <c r="A7080"/>
    </row>
    <row r="7081" spans="1:1" x14ac:dyDescent="0.35">
      <c r="A7081"/>
    </row>
    <row r="7082" spans="1:1" x14ac:dyDescent="0.35">
      <c r="A7082"/>
    </row>
    <row r="7083" spans="1:1" x14ac:dyDescent="0.35">
      <c r="A7083"/>
    </row>
    <row r="7084" spans="1:1" x14ac:dyDescent="0.35">
      <c r="A7084"/>
    </row>
    <row r="7085" spans="1:1" x14ac:dyDescent="0.35">
      <c r="A7085"/>
    </row>
    <row r="7086" spans="1:1" x14ac:dyDescent="0.35">
      <c r="A7086"/>
    </row>
    <row r="7087" spans="1:1" x14ac:dyDescent="0.35">
      <c r="A7087"/>
    </row>
    <row r="7088" spans="1:1" x14ac:dyDescent="0.35">
      <c r="A7088"/>
    </row>
    <row r="7089" spans="1:1" x14ac:dyDescent="0.35">
      <c r="A7089"/>
    </row>
    <row r="7090" spans="1:1" x14ac:dyDescent="0.35">
      <c r="A7090"/>
    </row>
    <row r="7091" spans="1:1" x14ac:dyDescent="0.35">
      <c r="A7091"/>
    </row>
    <row r="7092" spans="1:1" x14ac:dyDescent="0.35">
      <c r="A7092"/>
    </row>
    <row r="7093" spans="1:1" x14ac:dyDescent="0.35">
      <c r="A7093"/>
    </row>
    <row r="7094" spans="1:1" x14ac:dyDescent="0.35">
      <c r="A7094"/>
    </row>
    <row r="7095" spans="1:1" x14ac:dyDescent="0.35">
      <c r="A7095"/>
    </row>
    <row r="7096" spans="1:1" x14ac:dyDescent="0.35">
      <c r="A7096"/>
    </row>
    <row r="7097" spans="1:1" x14ac:dyDescent="0.35">
      <c r="A7097"/>
    </row>
    <row r="7098" spans="1:1" x14ac:dyDescent="0.35">
      <c r="A7098"/>
    </row>
    <row r="7099" spans="1:1" x14ac:dyDescent="0.35">
      <c r="A7099"/>
    </row>
    <row r="7100" spans="1:1" x14ac:dyDescent="0.35">
      <c r="A7100"/>
    </row>
    <row r="7101" spans="1:1" x14ac:dyDescent="0.35">
      <c r="A7101"/>
    </row>
    <row r="7102" spans="1:1" x14ac:dyDescent="0.35">
      <c r="A7102"/>
    </row>
    <row r="7103" spans="1:1" x14ac:dyDescent="0.35">
      <c r="A7103"/>
    </row>
    <row r="7104" spans="1:1" x14ac:dyDescent="0.35">
      <c r="A7104"/>
    </row>
    <row r="7105" spans="1:1" x14ac:dyDescent="0.35">
      <c r="A7105"/>
    </row>
    <row r="7106" spans="1:1" x14ac:dyDescent="0.35">
      <c r="A7106"/>
    </row>
    <row r="7107" spans="1:1" x14ac:dyDescent="0.35">
      <c r="A7107"/>
    </row>
    <row r="7108" spans="1:1" x14ac:dyDescent="0.35">
      <c r="A7108"/>
    </row>
    <row r="7109" spans="1:1" x14ac:dyDescent="0.35">
      <c r="A7109"/>
    </row>
    <row r="7110" spans="1:1" x14ac:dyDescent="0.35">
      <c r="A7110"/>
    </row>
    <row r="7111" spans="1:1" x14ac:dyDescent="0.35">
      <c r="A7111"/>
    </row>
    <row r="7112" spans="1:1" x14ac:dyDescent="0.35">
      <c r="A7112"/>
    </row>
    <row r="7113" spans="1:1" x14ac:dyDescent="0.35">
      <c r="A7113"/>
    </row>
    <row r="7114" spans="1:1" x14ac:dyDescent="0.35">
      <c r="A7114"/>
    </row>
    <row r="7115" spans="1:1" x14ac:dyDescent="0.35">
      <c r="A7115"/>
    </row>
    <row r="7116" spans="1:1" x14ac:dyDescent="0.35">
      <c r="A7116"/>
    </row>
    <row r="7117" spans="1:1" x14ac:dyDescent="0.35">
      <c r="A7117"/>
    </row>
    <row r="7118" spans="1:1" x14ac:dyDescent="0.35">
      <c r="A7118"/>
    </row>
    <row r="7119" spans="1:1" x14ac:dyDescent="0.35">
      <c r="A7119"/>
    </row>
    <row r="7120" spans="1:1" x14ac:dyDescent="0.35">
      <c r="A7120"/>
    </row>
    <row r="7121" spans="1:1" x14ac:dyDescent="0.35">
      <c r="A7121"/>
    </row>
    <row r="7122" spans="1:1" x14ac:dyDescent="0.35">
      <c r="A7122"/>
    </row>
    <row r="7123" spans="1:1" x14ac:dyDescent="0.35">
      <c r="A7123"/>
    </row>
    <row r="7124" spans="1:1" x14ac:dyDescent="0.35">
      <c r="A7124"/>
    </row>
    <row r="7125" spans="1:1" x14ac:dyDescent="0.35">
      <c r="A7125"/>
    </row>
    <row r="7126" spans="1:1" x14ac:dyDescent="0.35">
      <c r="A7126"/>
    </row>
    <row r="7127" spans="1:1" x14ac:dyDescent="0.35">
      <c r="A7127"/>
    </row>
    <row r="7128" spans="1:1" x14ac:dyDescent="0.35">
      <c r="A7128"/>
    </row>
    <row r="7129" spans="1:1" x14ac:dyDescent="0.35">
      <c r="A7129"/>
    </row>
    <row r="7130" spans="1:1" x14ac:dyDescent="0.35">
      <c r="A7130"/>
    </row>
    <row r="7131" spans="1:1" x14ac:dyDescent="0.35">
      <c r="A7131"/>
    </row>
    <row r="7132" spans="1:1" x14ac:dyDescent="0.35">
      <c r="A7132"/>
    </row>
    <row r="7133" spans="1:1" x14ac:dyDescent="0.35">
      <c r="A7133"/>
    </row>
    <row r="7134" spans="1:1" x14ac:dyDescent="0.35">
      <c r="A7134"/>
    </row>
    <row r="7135" spans="1:1" x14ac:dyDescent="0.35">
      <c r="A7135"/>
    </row>
    <row r="7136" spans="1:1" x14ac:dyDescent="0.35">
      <c r="A7136"/>
    </row>
    <row r="7137" spans="1:1" x14ac:dyDescent="0.35">
      <c r="A7137"/>
    </row>
    <row r="7138" spans="1:1" x14ac:dyDescent="0.35">
      <c r="A7138"/>
    </row>
    <row r="7139" spans="1:1" x14ac:dyDescent="0.35">
      <c r="A7139"/>
    </row>
    <row r="7140" spans="1:1" x14ac:dyDescent="0.35">
      <c r="A7140"/>
    </row>
    <row r="7141" spans="1:1" x14ac:dyDescent="0.35">
      <c r="A7141"/>
    </row>
    <row r="7142" spans="1:1" x14ac:dyDescent="0.35">
      <c r="A7142"/>
    </row>
    <row r="7143" spans="1:1" x14ac:dyDescent="0.35">
      <c r="A7143"/>
    </row>
    <row r="7144" spans="1:1" x14ac:dyDescent="0.35">
      <c r="A7144"/>
    </row>
    <row r="7145" spans="1:1" x14ac:dyDescent="0.35">
      <c r="A7145"/>
    </row>
    <row r="7146" spans="1:1" x14ac:dyDescent="0.35">
      <c r="A7146"/>
    </row>
    <row r="7147" spans="1:1" x14ac:dyDescent="0.35">
      <c r="A7147"/>
    </row>
    <row r="7148" spans="1:1" x14ac:dyDescent="0.35">
      <c r="A7148"/>
    </row>
    <row r="7149" spans="1:1" x14ac:dyDescent="0.35">
      <c r="A7149"/>
    </row>
    <row r="7150" spans="1:1" x14ac:dyDescent="0.35">
      <c r="A7150"/>
    </row>
    <row r="7151" spans="1:1" x14ac:dyDescent="0.35">
      <c r="A7151"/>
    </row>
    <row r="7152" spans="1:1" x14ac:dyDescent="0.35">
      <c r="A7152"/>
    </row>
    <row r="7153" spans="1:1" x14ac:dyDescent="0.35">
      <c r="A7153"/>
    </row>
    <row r="7154" spans="1:1" x14ac:dyDescent="0.35">
      <c r="A7154"/>
    </row>
    <row r="7155" spans="1:1" x14ac:dyDescent="0.35">
      <c r="A7155"/>
    </row>
    <row r="7156" spans="1:1" x14ac:dyDescent="0.35">
      <c r="A7156"/>
    </row>
    <row r="7157" spans="1:1" x14ac:dyDescent="0.35">
      <c r="A7157"/>
    </row>
    <row r="7158" spans="1:1" x14ac:dyDescent="0.35">
      <c r="A7158"/>
    </row>
    <row r="7159" spans="1:1" x14ac:dyDescent="0.35">
      <c r="A7159"/>
    </row>
    <row r="7160" spans="1:1" x14ac:dyDescent="0.35">
      <c r="A7160"/>
    </row>
    <row r="7161" spans="1:1" x14ac:dyDescent="0.35">
      <c r="A7161"/>
    </row>
    <row r="7162" spans="1:1" x14ac:dyDescent="0.35">
      <c r="A7162"/>
    </row>
    <row r="7163" spans="1:1" x14ac:dyDescent="0.35">
      <c r="A7163"/>
    </row>
    <row r="7164" spans="1:1" x14ac:dyDescent="0.35">
      <c r="A7164"/>
    </row>
    <row r="7165" spans="1:1" x14ac:dyDescent="0.35">
      <c r="A7165"/>
    </row>
    <row r="7166" spans="1:1" x14ac:dyDescent="0.35">
      <c r="A7166"/>
    </row>
    <row r="7167" spans="1:1" x14ac:dyDescent="0.35">
      <c r="A7167"/>
    </row>
    <row r="7168" spans="1:1" x14ac:dyDescent="0.35">
      <c r="A7168"/>
    </row>
    <row r="7169" spans="1:1" x14ac:dyDescent="0.35">
      <c r="A7169"/>
    </row>
    <row r="7170" spans="1:1" x14ac:dyDescent="0.35">
      <c r="A7170"/>
    </row>
    <row r="7171" spans="1:1" x14ac:dyDescent="0.35">
      <c r="A7171"/>
    </row>
    <row r="7172" spans="1:1" x14ac:dyDescent="0.35">
      <c r="A7172"/>
    </row>
    <row r="7173" spans="1:1" x14ac:dyDescent="0.35">
      <c r="A7173"/>
    </row>
    <row r="7174" spans="1:1" x14ac:dyDescent="0.35">
      <c r="A7174"/>
    </row>
    <row r="7175" spans="1:1" x14ac:dyDescent="0.35">
      <c r="A7175"/>
    </row>
    <row r="7176" spans="1:1" x14ac:dyDescent="0.35">
      <c r="A7176"/>
    </row>
    <row r="7177" spans="1:1" x14ac:dyDescent="0.35">
      <c r="A7177"/>
    </row>
    <row r="7178" spans="1:1" x14ac:dyDescent="0.35">
      <c r="A7178"/>
    </row>
    <row r="7179" spans="1:1" x14ac:dyDescent="0.35">
      <c r="A7179"/>
    </row>
    <row r="7180" spans="1:1" x14ac:dyDescent="0.35">
      <c r="A7180"/>
    </row>
    <row r="7181" spans="1:1" x14ac:dyDescent="0.35">
      <c r="A7181"/>
    </row>
    <row r="7182" spans="1:1" x14ac:dyDescent="0.35">
      <c r="A7182"/>
    </row>
    <row r="7183" spans="1:1" x14ac:dyDescent="0.35">
      <c r="A7183"/>
    </row>
    <row r="7184" spans="1:1" x14ac:dyDescent="0.35">
      <c r="A7184"/>
    </row>
    <row r="7185" spans="1:1" x14ac:dyDescent="0.35">
      <c r="A7185"/>
    </row>
    <row r="7186" spans="1:1" x14ac:dyDescent="0.35">
      <c r="A7186"/>
    </row>
    <row r="7187" spans="1:1" x14ac:dyDescent="0.35">
      <c r="A7187"/>
    </row>
    <row r="7188" spans="1:1" x14ac:dyDescent="0.35">
      <c r="A7188"/>
    </row>
    <row r="7189" spans="1:1" x14ac:dyDescent="0.35">
      <c r="A7189"/>
    </row>
    <row r="7190" spans="1:1" x14ac:dyDescent="0.35">
      <c r="A7190"/>
    </row>
    <row r="7191" spans="1:1" x14ac:dyDescent="0.35">
      <c r="A7191"/>
    </row>
    <row r="7192" spans="1:1" x14ac:dyDescent="0.35">
      <c r="A7192"/>
    </row>
    <row r="7193" spans="1:1" x14ac:dyDescent="0.35">
      <c r="A7193"/>
    </row>
    <row r="7194" spans="1:1" x14ac:dyDescent="0.35">
      <c r="A7194"/>
    </row>
    <row r="7195" spans="1:1" x14ac:dyDescent="0.35">
      <c r="A7195"/>
    </row>
    <row r="7196" spans="1:1" x14ac:dyDescent="0.35">
      <c r="A7196"/>
    </row>
    <row r="7197" spans="1:1" x14ac:dyDescent="0.35">
      <c r="A7197"/>
    </row>
    <row r="7198" spans="1:1" x14ac:dyDescent="0.35">
      <c r="A7198"/>
    </row>
    <row r="7199" spans="1:1" x14ac:dyDescent="0.35">
      <c r="A7199"/>
    </row>
    <row r="7200" spans="1:1" x14ac:dyDescent="0.35">
      <c r="A7200"/>
    </row>
    <row r="7201" spans="1:1" x14ac:dyDescent="0.35">
      <c r="A7201"/>
    </row>
    <row r="7202" spans="1:1" x14ac:dyDescent="0.35">
      <c r="A7202"/>
    </row>
    <row r="7203" spans="1:1" x14ac:dyDescent="0.35">
      <c r="A7203"/>
    </row>
    <row r="7204" spans="1:1" x14ac:dyDescent="0.35">
      <c r="A7204"/>
    </row>
    <row r="7205" spans="1:1" x14ac:dyDescent="0.35">
      <c r="A7205"/>
    </row>
    <row r="7206" spans="1:1" x14ac:dyDescent="0.35">
      <c r="A7206"/>
    </row>
    <row r="7207" spans="1:1" x14ac:dyDescent="0.35">
      <c r="A7207"/>
    </row>
    <row r="7208" spans="1:1" x14ac:dyDescent="0.35">
      <c r="A7208"/>
    </row>
    <row r="7209" spans="1:1" x14ac:dyDescent="0.35">
      <c r="A7209"/>
    </row>
    <row r="7210" spans="1:1" x14ac:dyDescent="0.35">
      <c r="A7210"/>
    </row>
    <row r="7211" spans="1:1" x14ac:dyDescent="0.35">
      <c r="A7211"/>
    </row>
    <row r="7212" spans="1:1" x14ac:dyDescent="0.35">
      <c r="A7212"/>
    </row>
    <row r="7213" spans="1:1" x14ac:dyDescent="0.35">
      <c r="A7213"/>
    </row>
    <row r="7214" spans="1:1" x14ac:dyDescent="0.35">
      <c r="A7214"/>
    </row>
    <row r="7215" spans="1:1" x14ac:dyDescent="0.35">
      <c r="A7215"/>
    </row>
    <row r="7216" spans="1:1" x14ac:dyDescent="0.35">
      <c r="A7216"/>
    </row>
    <row r="7217" spans="1:1" x14ac:dyDescent="0.35">
      <c r="A7217"/>
    </row>
    <row r="7218" spans="1:1" x14ac:dyDescent="0.35">
      <c r="A7218"/>
    </row>
    <row r="7219" spans="1:1" x14ac:dyDescent="0.35">
      <c r="A7219"/>
    </row>
    <row r="7220" spans="1:1" x14ac:dyDescent="0.35">
      <c r="A7220"/>
    </row>
    <row r="7221" spans="1:1" x14ac:dyDescent="0.35">
      <c r="A7221"/>
    </row>
    <row r="7222" spans="1:1" x14ac:dyDescent="0.35">
      <c r="A7222"/>
    </row>
    <row r="7223" spans="1:1" x14ac:dyDescent="0.35">
      <c r="A7223"/>
    </row>
    <row r="7224" spans="1:1" x14ac:dyDescent="0.35">
      <c r="A7224"/>
    </row>
    <row r="7225" spans="1:1" x14ac:dyDescent="0.35">
      <c r="A7225"/>
    </row>
    <row r="7226" spans="1:1" x14ac:dyDescent="0.35">
      <c r="A7226"/>
    </row>
    <row r="7227" spans="1:1" x14ac:dyDescent="0.35">
      <c r="A7227"/>
    </row>
    <row r="7228" spans="1:1" x14ac:dyDescent="0.35">
      <c r="A7228"/>
    </row>
    <row r="7229" spans="1:1" x14ac:dyDescent="0.35">
      <c r="A7229"/>
    </row>
    <row r="7230" spans="1:1" x14ac:dyDescent="0.35">
      <c r="A7230"/>
    </row>
    <row r="7231" spans="1:1" x14ac:dyDescent="0.35">
      <c r="A7231"/>
    </row>
    <row r="7232" spans="1:1" x14ac:dyDescent="0.35">
      <c r="A7232"/>
    </row>
    <row r="7233" spans="1:1" x14ac:dyDescent="0.35">
      <c r="A7233"/>
    </row>
    <row r="7234" spans="1:1" x14ac:dyDescent="0.35">
      <c r="A7234"/>
    </row>
    <row r="7235" spans="1:1" x14ac:dyDescent="0.35">
      <c r="A7235"/>
    </row>
    <row r="7236" spans="1:1" x14ac:dyDescent="0.35">
      <c r="A7236"/>
    </row>
    <row r="7237" spans="1:1" x14ac:dyDescent="0.35">
      <c r="A7237"/>
    </row>
    <row r="7238" spans="1:1" x14ac:dyDescent="0.35">
      <c r="A7238"/>
    </row>
    <row r="7239" spans="1:1" x14ac:dyDescent="0.35">
      <c r="A7239"/>
    </row>
    <row r="7240" spans="1:1" x14ac:dyDescent="0.35">
      <c r="A7240"/>
    </row>
    <row r="7241" spans="1:1" x14ac:dyDescent="0.35">
      <c r="A7241"/>
    </row>
    <row r="7242" spans="1:1" x14ac:dyDescent="0.35">
      <c r="A7242"/>
    </row>
    <row r="7243" spans="1:1" x14ac:dyDescent="0.35">
      <c r="A7243"/>
    </row>
    <row r="7244" spans="1:1" x14ac:dyDescent="0.35">
      <c r="A7244"/>
    </row>
    <row r="7245" spans="1:1" x14ac:dyDescent="0.35">
      <c r="A7245"/>
    </row>
    <row r="7246" spans="1:1" x14ac:dyDescent="0.35">
      <c r="A7246"/>
    </row>
    <row r="7247" spans="1:1" x14ac:dyDescent="0.35">
      <c r="A7247"/>
    </row>
    <row r="7248" spans="1:1" x14ac:dyDescent="0.35">
      <c r="A7248"/>
    </row>
    <row r="7249" spans="1:1" x14ac:dyDescent="0.35">
      <c r="A7249"/>
    </row>
    <row r="7250" spans="1:1" x14ac:dyDescent="0.35">
      <c r="A7250"/>
    </row>
    <row r="7251" spans="1:1" x14ac:dyDescent="0.35">
      <c r="A7251"/>
    </row>
    <row r="7252" spans="1:1" x14ac:dyDescent="0.35">
      <c r="A7252"/>
    </row>
    <row r="7253" spans="1:1" x14ac:dyDescent="0.35">
      <c r="A7253"/>
    </row>
    <row r="7254" spans="1:1" x14ac:dyDescent="0.35">
      <c r="A7254"/>
    </row>
    <row r="7255" spans="1:1" x14ac:dyDescent="0.35">
      <c r="A7255"/>
    </row>
    <row r="7256" spans="1:1" x14ac:dyDescent="0.35">
      <c r="A7256"/>
    </row>
    <row r="7257" spans="1:1" x14ac:dyDescent="0.35">
      <c r="A7257"/>
    </row>
    <row r="7258" spans="1:1" x14ac:dyDescent="0.35">
      <c r="A7258"/>
    </row>
    <row r="7259" spans="1:1" x14ac:dyDescent="0.35">
      <c r="A7259"/>
    </row>
    <row r="7260" spans="1:1" x14ac:dyDescent="0.35">
      <c r="A7260"/>
    </row>
    <row r="7261" spans="1:1" x14ac:dyDescent="0.35">
      <c r="A7261"/>
    </row>
    <row r="7262" spans="1:1" x14ac:dyDescent="0.35">
      <c r="A7262"/>
    </row>
    <row r="7263" spans="1:1" x14ac:dyDescent="0.35">
      <c r="A7263"/>
    </row>
    <row r="7264" spans="1:1" x14ac:dyDescent="0.35">
      <c r="A7264"/>
    </row>
    <row r="7265" spans="1:1" x14ac:dyDescent="0.35">
      <c r="A7265"/>
    </row>
    <row r="7266" spans="1:1" x14ac:dyDescent="0.35">
      <c r="A7266"/>
    </row>
    <row r="7267" spans="1:1" x14ac:dyDescent="0.35">
      <c r="A7267"/>
    </row>
    <row r="7268" spans="1:1" x14ac:dyDescent="0.35">
      <c r="A7268"/>
    </row>
    <row r="7269" spans="1:1" x14ac:dyDescent="0.35">
      <c r="A7269"/>
    </row>
    <row r="7270" spans="1:1" x14ac:dyDescent="0.35">
      <c r="A7270"/>
    </row>
    <row r="7271" spans="1:1" x14ac:dyDescent="0.35">
      <c r="A7271"/>
    </row>
    <row r="7272" spans="1:1" x14ac:dyDescent="0.35">
      <c r="A7272"/>
    </row>
    <row r="7273" spans="1:1" x14ac:dyDescent="0.35">
      <c r="A7273"/>
    </row>
    <row r="7274" spans="1:1" x14ac:dyDescent="0.35">
      <c r="A7274"/>
    </row>
    <row r="7275" spans="1:1" x14ac:dyDescent="0.35">
      <c r="A7275"/>
    </row>
    <row r="7276" spans="1:1" x14ac:dyDescent="0.35">
      <c r="A7276"/>
    </row>
    <row r="7277" spans="1:1" x14ac:dyDescent="0.35">
      <c r="A7277"/>
    </row>
    <row r="7278" spans="1:1" x14ac:dyDescent="0.35">
      <c r="A7278"/>
    </row>
    <row r="7279" spans="1:1" x14ac:dyDescent="0.35">
      <c r="A7279"/>
    </row>
    <row r="7280" spans="1:1" x14ac:dyDescent="0.35">
      <c r="A7280"/>
    </row>
    <row r="7281" spans="1:1" x14ac:dyDescent="0.35">
      <c r="A7281"/>
    </row>
    <row r="7282" spans="1:1" x14ac:dyDescent="0.35">
      <c r="A7282"/>
    </row>
    <row r="7283" spans="1:1" x14ac:dyDescent="0.35">
      <c r="A7283"/>
    </row>
    <row r="7284" spans="1:1" x14ac:dyDescent="0.35">
      <c r="A7284"/>
    </row>
    <row r="7285" spans="1:1" x14ac:dyDescent="0.35">
      <c r="A7285"/>
    </row>
    <row r="7286" spans="1:1" x14ac:dyDescent="0.35">
      <c r="A7286"/>
    </row>
    <row r="7287" spans="1:1" x14ac:dyDescent="0.35">
      <c r="A7287"/>
    </row>
    <row r="7288" spans="1:1" x14ac:dyDescent="0.35">
      <c r="A7288"/>
    </row>
    <row r="7289" spans="1:1" x14ac:dyDescent="0.35">
      <c r="A7289"/>
    </row>
    <row r="7290" spans="1:1" x14ac:dyDescent="0.35">
      <c r="A7290"/>
    </row>
    <row r="7291" spans="1:1" x14ac:dyDescent="0.35">
      <c r="A7291"/>
    </row>
    <row r="7292" spans="1:1" x14ac:dyDescent="0.35">
      <c r="A7292"/>
    </row>
    <row r="7293" spans="1:1" x14ac:dyDescent="0.35">
      <c r="A7293"/>
    </row>
    <row r="7294" spans="1:1" x14ac:dyDescent="0.35">
      <c r="A7294"/>
    </row>
    <row r="7295" spans="1:1" x14ac:dyDescent="0.35">
      <c r="A7295"/>
    </row>
    <row r="7296" spans="1:1" x14ac:dyDescent="0.35">
      <c r="A7296"/>
    </row>
    <row r="7297" spans="1:1" x14ac:dyDescent="0.35">
      <c r="A7297"/>
    </row>
    <row r="7298" spans="1:1" x14ac:dyDescent="0.35">
      <c r="A7298"/>
    </row>
    <row r="7299" spans="1:1" x14ac:dyDescent="0.35">
      <c r="A7299"/>
    </row>
    <row r="7300" spans="1:1" x14ac:dyDescent="0.35">
      <c r="A7300"/>
    </row>
    <row r="7301" spans="1:1" x14ac:dyDescent="0.35">
      <c r="A7301"/>
    </row>
    <row r="7302" spans="1:1" x14ac:dyDescent="0.35">
      <c r="A7302"/>
    </row>
    <row r="7303" spans="1:1" x14ac:dyDescent="0.35">
      <c r="A7303"/>
    </row>
    <row r="7304" spans="1:1" x14ac:dyDescent="0.35">
      <c r="A7304"/>
    </row>
    <row r="7305" spans="1:1" x14ac:dyDescent="0.35">
      <c r="A7305"/>
    </row>
    <row r="7306" spans="1:1" x14ac:dyDescent="0.35">
      <c r="A7306"/>
    </row>
    <row r="7307" spans="1:1" x14ac:dyDescent="0.35">
      <c r="A7307"/>
    </row>
    <row r="7308" spans="1:1" x14ac:dyDescent="0.35">
      <c r="A7308"/>
    </row>
    <row r="7309" spans="1:1" x14ac:dyDescent="0.35">
      <c r="A7309"/>
    </row>
    <row r="7310" spans="1:1" x14ac:dyDescent="0.35">
      <c r="A7310"/>
    </row>
    <row r="7311" spans="1:1" x14ac:dyDescent="0.35">
      <c r="A7311"/>
    </row>
    <row r="7312" spans="1:1" x14ac:dyDescent="0.35">
      <c r="A7312"/>
    </row>
    <row r="7313" spans="1:1" x14ac:dyDescent="0.35">
      <c r="A7313"/>
    </row>
    <row r="7314" spans="1:1" x14ac:dyDescent="0.35">
      <c r="A7314"/>
    </row>
    <row r="7315" spans="1:1" x14ac:dyDescent="0.35">
      <c r="A7315"/>
    </row>
    <row r="7316" spans="1:1" x14ac:dyDescent="0.35">
      <c r="A7316"/>
    </row>
    <row r="7317" spans="1:1" x14ac:dyDescent="0.35">
      <c r="A7317"/>
    </row>
    <row r="7318" spans="1:1" x14ac:dyDescent="0.35">
      <c r="A7318"/>
    </row>
    <row r="7319" spans="1:1" x14ac:dyDescent="0.35">
      <c r="A7319"/>
    </row>
    <row r="7320" spans="1:1" x14ac:dyDescent="0.35">
      <c r="A7320"/>
    </row>
    <row r="7321" spans="1:1" x14ac:dyDescent="0.35">
      <c r="A7321"/>
    </row>
    <row r="7322" spans="1:1" x14ac:dyDescent="0.35">
      <c r="A7322"/>
    </row>
    <row r="7323" spans="1:1" x14ac:dyDescent="0.35">
      <c r="A7323"/>
    </row>
    <row r="7324" spans="1:1" x14ac:dyDescent="0.35">
      <c r="A7324"/>
    </row>
    <row r="7325" spans="1:1" x14ac:dyDescent="0.35">
      <c r="A7325"/>
    </row>
    <row r="7326" spans="1:1" x14ac:dyDescent="0.35">
      <c r="A7326"/>
    </row>
    <row r="7327" spans="1:1" x14ac:dyDescent="0.35">
      <c r="A7327"/>
    </row>
    <row r="7328" spans="1:1" x14ac:dyDescent="0.35">
      <c r="A7328"/>
    </row>
    <row r="7329" spans="1:1" x14ac:dyDescent="0.35">
      <c r="A7329"/>
    </row>
    <row r="7330" spans="1:1" x14ac:dyDescent="0.35">
      <c r="A7330"/>
    </row>
    <row r="7331" spans="1:1" x14ac:dyDescent="0.35">
      <c r="A7331"/>
    </row>
    <row r="7332" spans="1:1" x14ac:dyDescent="0.35">
      <c r="A7332"/>
    </row>
    <row r="7333" spans="1:1" x14ac:dyDescent="0.35">
      <c r="A7333"/>
    </row>
    <row r="7334" spans="1:1" x14ac:dyDescent="0.35">
      <c r="A7334"/>
    </row>
    <row r="7335" spans="1:1" x14ac:dyDescent="0.35">
      <c r="A7335"/>
    </row>
    <row r="7336" spans="1:1" x14ac:dyDescent="0.35">
      <c r="A7336"/>
    </row>
    <row r="7337" spans="1:1" x14ac:dyDescent="0.35">
      <c r="A7337"/>
    </row>
    <row r="7338" spans="1:1" x14ac:dyDescent="0.35">
      <c r="A7338"/>
    </row>
    <row r="7339" spans="1:1" x14ac:dyDescent="0.35">
      <c r="A7339"/>
    </row>
    <row r="7340" spans="1:1" x14ac:dyDescent="0.35">
      <c r="A7340"/>
    </row>
    <row r="7341" spans="1:1" x14ac:dyDescent="0.35">
      <c r="A7341"/>
    </row>
    <row r="7342" spans="1:1" x14ac:dyDescent="0.35">
      <c r="A7342"/>
    </row>
    <row r="7343" spans="1:1" x14ac:dyDescent="0.35">
      <c r="A7343"/>
    </row>
    <row r="7344" spans="1:1" x14ac:dyDescent="0.35">
      <c r="A7344"/>
    </row>
    <row r="7345" spans="1:1" x14ac:dyDescent="0.35">
      <c r="A7345"/>
    </row>
    <row r="7346" spans="1:1" x14ac:dyDescent="0.35">
      <c r="A7346"/>
    </row>
    <row r="7347" spans="1:1" x14ac:dyDescent="0.35">
      <c r="A7347"/>
    </row>
    <row r="7348" spans="1:1" x14ac:dyDescent="0.35">
      <c r="A7348"/>
    </row>
    <row r="7349" spans="1:1" x14ac:dyDescent="0.35">
      <c r="A7349"/>
    </row>
    <row r="7350" spans="1:1" x14ac:dyDescent="0.35">
      <c r="A7350"/>
    </row>
    <row r="7351" spans="1:1" x14ac:dyDescent="0.35">
      <c r="A7351"/>
    </row>
    <row r="7352" spans="1:1" x14ac:dyDescent="0.35">
      <c r="A7352"/>
    </row>
    <row r="7353" spans="1:1" x14ac:dyDescent="0.35">
      <c r="A7353"/>
    </row>
    <row r="7354" spans="1:1" x14ac:dyDescent="0.35">
      <c r="A7354"/>
    </row>
    <row r="7355" spans="1:1" x14ac:dyDescent="0.35">
      <c r="A7355"/>
    </row>
    <row r="7356" spans="1:1" x14ac:dyDescent="0.35">
      <c r="A7356"/>
    </row>
    <row r="7357" spans="1:1" x14ac:dyDescent="0.35">
      <c r="A7357"/>
    </row>
    <row r="7358" spans="1:1" x14ac:dyDescent="0.35">
      <c r="A7358"/>
    </row>
    <row r="7359" spans="1:1" x14ac:dyDescent="0.35">
      <c r="A7359"/>
    </row>
    <row r="7360" spans="1:1" x14ac:dyDescent="0.35">
      <c r="A7360"/>
    </row>
    <row r="7361" spans="1:1" x14ac:dyDescent="0.35">
      <c r="A7361"/>
    </row>
    <row r="7362" spans="1:1" x14ac:dyDescent="0.35">
      <c r="A7362"/>
    </row>
    <row r="7363" spans="1:1" x14ac:dyDescent="0.35">
      <c r="A7363"/>
    </row>
    <row r="7364" spans="1:1" x14ac:dyDescent="0.35">
      <c r="A7364"/>
    </row>
    <row r="7365" spans="1:1" x14ac:dyDescent="0.35">
      <c r="A7365"/>
    </row>
    <row r="7366" spans="1:1" x14ac:dyDescent="0.35">
      <c r="A7366"/>
    </row>
    <row r="7367" spans="1:1" x14ac:dyDescent="0.35">
      <c r="A7367"/>
    </row>
    <row r="7368" spans="1:1" x14ac:dyDescent="0.35">
      <c r="A7368"/>
    </row>
    <row r="7369" spans="1:1" x14ac:dyDescent="0.35">
      <c r="A7369"/>
    </row>
    <row r="7370" spans="1:1" x14ac:dyDescent="0.35">
      <c r="A7370"/>
    </row>
    <row r="7371" spans="1:1" x14ac:dyDescent="0.35">
      <c r="A7371"/>
    </row>
    <row r="7372" spans="1:1" x14ac:dyDescent="0.35">
      <c r="A7372"/>
    </row>
    <row r="7373" spans="1:1" x14ac:dyDescent="0.35">
      <c r="A7373"/>
    </row>
    <row r="7374" spans="1:1" x14ac:dyDescent="0.35">
      <c r="A7374"/>
    </row>
    <row r="7375" spans="1:1" x14ac:dyDescent="0.35">
      <c r="A7375"/>
    </row>
    <row r="7376" spans="1:1" x14ac:dyDescent="0.35">
      <c r="A7376"/>
    </row>
    <row r="7377" spans="1:1" x14ac:dyDescent="0.35">
      <c r="A7377"/>
    </row>
    <row r="7378" spans="1:1" x14ac:dyDescent="0.35">
      <c r="A7378"/>
    </row>
    <row r="7379" spans="1:1" x14ac:dyDescent="0.35">
      <c r="A7379"/>
    </row>
    <row r="7380" spans="1:1" x14ac:dyDescent="0.35">
      <c r="A7380"/>
    </row>
    <row r="7381" spans="1:1" x14ac:dyDescent="0.35">
      <c r="A7381"/>
    </row>
    <row r="7382" spans="1:1" x14ac:dyDescent="0.35">
      <c r="A7382"/>
    </row>
    <row r="7383" spans="1:1" x14ac:dyDescent="0.35">
      <c r="A7383"/>
    </row>
    <row r="7384" spans="1:1" x14ac:dyDescent="0.35">
      <c r="A7384"/>
    </row>
    <row r="7385" spans="1:1" x14ac:dyDescent="0.35">
      <c r="A7385"/>
    </row>
    <row r="7386" spans="1:1" x14ac:dyDescent="0.35">
      <c r="A7386"/>
    </row>
    <row r="7387" spans="1:1" x14ac:dyDescent="0.35">
      <c r="A7387"/>
    </row>
    <row r="7388" spans="1:1" x14ac:dyDescent="0.35">
      <c r="A7388"/>
    </row>
    <row r="7389" spans="1:1" x14ac:dyDescent="0.35">
      <c r="A7389"/>
    </row>
    <row r="7390" spans="1:1" x14ac:dyDescent="0.35">
      <c r="A7390"/>
    </row>
    <row r="7391" spans="1:1" x14ac:dyDescent="0.35">
      <c r="A7391"/>
    </row>
    <row r="7392" spans="1:1" x14ac:dyDescent="0.35">
      <c r="A7392"/>
    </row>
    <row r="7393" spans="1:1" x14ac:dyDescent="0.35">
      <c r="A7393"/>
    </row>
    <row r="7394" spans="1:1" x14ac:dyDescent="0.35">
      <c r="A7394"/>
    </row>
    <row r="7395" spans="1:1" x14ac:dyDescent="0.35">
      <c r="A7395"/>
    </row>
    <row r="7396" spans="1:1" x14ac:dyDescent="0.35">
      <c r="A7396"/>
    </row>
    <row r="7397" spans="1:1" x14ac:dyDescent="0.35">
      <c r="A7397"/>
    </row>
    <row r="7398" spans="1:1" x14ac:dyDescent="0.35">
      <c r="A7398"/>
    </row>
    <row r="7399" spans="1:1" x14ac:dyDescent="0.35">
      <c r="A7399"/>
    </row>
    <row r="7400" spans="1:1" x14ac:dyDescent="0.35">
      <c r="A7400"/>
    </row>
    <row r="7401" spans="1:1" x14ac:dyDescent="0.35">
      <c r="A7401"/>
    </row>
    <row r="7402" spans="1:1" x14ac:dyDescent="0.35">
      <c r="A7402"/>
    </row>
    <row r="7403" spans="1:1" x14ac:dyDescent="0.35">
      <c r="A7403"/>
    </row>
    <row r="7404" spans="1:1" x14ac:dyDescent="0.35">
      <c r="A7404"/>
    </row>
    <row r="7405" spans="1:1" x14ac:dyDescent="0.35">
      <c r="A7405"/>
    </row>
    <row r="7406" spans="1:1" x14ac:dyDescent="0.35">
      <c r="A7406"/>
    </row>
    <row r="7407" spans="1:1" x14ac:dyDescent="0.35">
      <c r="A7407"/>
    </row>
    <row r="7408" spans="1:1" x14ac:dyDescent="0.35">
      <c r="A7408"/>
    </row>
    <row r="7409" spans="1:1" x14ac:dyDescent="0.35">
      <c r="A7409"/>
    </row>
    <row r="7410" spans="1:1" x14ac:dyDescent="0.35">
      <c r="A7410"/>
    </row>
    <row r="7411" spans="1:1" x14ac:dyDescent="0.35">
      <c r="A7411"/>
    </row>
    <row r="7412" spans="1:1" x14ac:dyDescent="0.35">
      <c r="A7412"/>
    </row>
    <row r="7413" spans="1:1" x14ac:dyDescent="0.35">
      <c r="A7413"/>
    </row>
    <row r="7414" spans="1:1" x14ac:dyDescent="0.35">
      <c r="A7414"/>
    </row>
    <row r="7415" spans="1:1" x14ac:dyDescent="0.35">
      <c r="A7415"/>
    </row>
    <row r="7416" spans="1:1" x14ac:dyDescent="0.35">
      <c r="A7416"/>
    </row>
    <row r="7417" spans="1:1" x14ac:dyDescent="0.35">
      <c r="A7417"/>
    </row>
    <row r="7418" spans="1:1" x14ac:dyDescent="0.35">
      <c r="A7418"/>
    </row>
    <row r="7419" spans="1:1" x14ac:dyDescent="0.35">
      <c r="A7419"/>
    </row>
    <row r="7420" spans="1:1" x14ac:dyDescent="0.35">
      <c r="A7420"/>
    </row>
    <row r="7421" spans="1:1" x14ac:dyDescent="0.35">
      <c r="A7421"/>
    </row>
    <row r="7422" spans="1:1" x14ac:dyDescent="0.35">
      <c r="A7422"/>
    </row>
    <row r="7423" spans="1:1" x14ac:dyDescent="0.35">
      <c r="A7423"/>
    </row>
    <row r="7424" spans="1:1" x14ac:dyDescent="0.35">
      <c r="A7424"/>
    </row>
    <row r="7425" spans="1:1" x14ac:dyDescent="0.35">
      <c r="A7425"/>
    </row>
    <row r="7426" spans="1:1" x14ac:dyDescent="0.35">
      <c r="A7426"/>
    </row>
    <row r="7427" spans="1:1" x14ac:dyDescent="0.35">
      <c r="A7427"/>
    </row>
    <row r="7428" spans="1:1" x14ac:dyDescent="0.35">
      <c r="A7428"/>
    </row>
    <row r="7429" spans="1:1" x14ac:dyDescent="0.35">
      <c r="A7429"/>
    </row>
    <row r="7430" spans="1:1" x14ac:dyDescent="0.35">
      <c r="A7430"/>
    </row>
    <row r="7431" spans="1:1" x14ac:dyDescent="0.35">
      <c r="A7431"/>
    </row>
    <row r="7432" spans="1:1" x14ac:dyDescent="0.35">
      <c r="A7432"/>
    </row>
    <row r="7433" spans="1:1" x14ac:dyDescent="0.35">
      <c r="A7433"/>
    </row>
    <row r="7434" spans="1:1" x14ac:dyDescent="0.35">
      <c r="A7434"/>
    </row>
    <row r="7435" spans="1:1" x14ac:dyDescent="0.35">
      <c r="A7435"/>
    </row>
    <row r="7436" spans="1:1" x14ac:dyDescent="0.35">
      <c r="A7436"/>
    </row>
    <row r="7437" spans="1:1" x14ac:dyDescent="0.35">
      <c r="A7437"/>
    </row>
    <row r="7438" spans="1:1" x14ac:dyDescent="0.35">
      <c r="A7438"/>
    </row>
    <row r="7439" spans="1:1" x14ac:dyDescent="0.35">
      <c r="A7439"/>
    </row>
    <row r="7440" spans="1:1" x14ac:dyDescent="0.35">
      <c r="A7440"/>
    </row>
    <row r="7441" spans="1:1" x14ac:dyDescent="0.35">
      <c r="A7441"/>
    </row>
    <row r="7442" spans="1:1" x14ac:dyDescent="0.35">
      <c r="A7442"/>
    </row>
    <row r="7443" spans="1:1" x14ac:dyDescent="0.35">
      <c r="A7443"/>
    </row>
    <row r="7444" spans="1:1" x14ac:dyDescent="0.35">
      <c r="A7444"/>
    </row>
    <row r="7445" spans="1:1" x14ac:dyDescent="0.35">
      <c r="A7445"/>
    </row>
    <row r="7446" spans="1:1" x14ac:dyDescent="0.35">
      <c r="A7446"/>
    </row>
    <row r="7447" spans="1:1" x14ac:dyDescent="0.35">
      <c r="A7447"/>
    </row>
    <row r="7448" spans="1:1" x14ac:dyDescent="0.35">
      <c r="A7448"/>
    </row>
    <row r="7449" spans="1:1" x14ac:dyDescent="0.35">
      <c r="A7449"/>
    </row>
    <row r="7450" spans="1:1" x14ac:dyDescent="0.35">
      <c r="A7450"/>
    </row>
    <row r="7451" spans="1:1" x14ac:dyDescent="0.35">
      <c r="A7451"/>
    </row>
    <row r="7452" spans="1:1" x14ac:dyDescent="0.35">
      <c r="A7452"/>
    </row>
    <row r="7453" spans="1:1" x14ac:dyDescent="0.35">
      <c r="A7453"/>
    </row>
    <row r="7454" spans="1:1" x14ac:dyDescent="0.35">
      <c r="A7454"/>
    </row>
    <row r="7455" spans="1:1" x14ac:dyDescent="0.35">
      <c r="A7455"/>
    </row>
    <row r="7456" spans="1:1" x14ac:dyDescent="0.35">
      <c r="A7456"/>
    </row>
    <row r="7457" spans="1:1" x14ac:dyDescent="0.35">
      <c r="A7457"/>
    </row>
    <row r="7458" spans="1:1" x14ac:dyDescent="0.35">
      <c r="A7458"/>
    </row>
    <row r="7459" spans="1:1" x14ac:dyDescent="0.35">
      <c r="A7459"/>
    </row>
    <row r="7460" spans="1:1" x14ac:dyDescent="0.35">
      <c r="A7460"/>
    </row>
    <row r="7461" spans="1:1" x14ac:dyDescent="0.35">
      <c r="A7461"/>
    </row>
    <row r="7462" spans="1:1" x14ac:dyDescent="0.35">
      <c r="A7462"/>
    </row>
    <row r="7463" spans="1:1" x14ac:dyDescent="0.35">
      <c r="A7463"/>
    </row>
    <row r="7464" spans="1:1" x14ac:dyDescent="0.35">
      <c r="A7464"/>
    </row>
    <row r="7465" spans="1:1" x14ac:dyDescent="0.35">
      <c r="A7465"/>
    </row>
    <row r="7466" spans="1:1" x14ac:dyDescent="0.35">
      <c r="A7466"/>
    </row>
    <row r="7467" spans="1:1" x14ac:dyDescent="0.35">
      <c r="A7467"/>
    </row>
    <row r="7468" spans="1:1" x14ac:dyDescent="0.35">
      <c r="A7468"/>
    </row>
    <row r="7469" spans="1:1" x14ac:dyDescent="0.35">
      <c r="A7469"/>
    </row>
    <row r="7470" spans="1:1" x14ac:dyDescent="0.35">
      <c r="A7470"/>
    </row>
    <row r="7471" spans="1:1" x14ac:dyDescent="0.35">
      <c r="A7471"/>
    </row>
    <row r="7472" spans="1:1" x14ac:dyDescent="0.35">
      <c r="A7472"/>
    </row>
    <row r="7473" spans="1:1" x14ac:dyDescent="0.35">
      <c r="A7473"/>
    </row>
    <row r="7474" spans="1:1" x14ac:dyDescent="0.35">
      <c r="A7474"/>
    </row>
    <row r="7475" spans="1:1" x14ac:dyDescent="0.35">
      <c r="A7475"/>
    </row>
    <row r="7476" spans="1:1" x14ac:dyDescent="0.35">
      <c r="A7476"/>
    </row>
    <row r="7477" spans="1:1" x14ac:dyDescent="0.35">
      <c r="A7477"/>
    </row>
    <row r="7478" spans="1:1" x14ac:dyDescent="0.35">
      <c r="A7478"/>
    </row>
    <row r="7479" spans="1:1" x14ac:dyDescent="0.35">
      <c r="A7479"/>
    </row>
    <row r="7480" spans="1:1" x14ac:dyDescent="0.35">
      <c r="A7480"/>
    </row>
    <row r="7481" spans="1:1" x14ac:dyDescent="0.35">
      <c r="A7481"/>
    </row>
    <row r="7482" spans="1:1" x14ac:dyDescent="0.35">
      <c r="A7482"/>
    </row>
    <row r="7483" spans="1:1" x14ac:dyDescent="0.35">
      <c r="A7483"/>
    </row>
    <row r="7484" spans="1:1" x14ac:dyDescent="0.35">
      <c r="A7484"/>
    </row>
    <row r="7485" spans="1:1" x14ac:dyDescent="0.35">
      <c r="A7485"/>
    </row>
    <row r="7486" spans="1:1" x14ac:dyDescent="0.35">
      <c r="A7486"/>
    </row>
    <row r="7487" spans="1:1" x14ac:dyDescent="0.35">
      <c r="A7487"/>
    </row>
    <row r="7488" spans="1:1" x14ac:dyDescent="0.35">
      <c r="A7488"/>
    </row>
    <row r="7489" spans="1:1" x14ac:dyDescent="0.35">
      <c r="A7489"/>
    </row>
    <row r="7490" spans="1:1" x14ac:dyDescent="0.35">
      <c r="A7490"/>
    </row>
    <row r="7491" spans="1:1" x14ac:dyDescent="0.35">
      <c r="A7491"/>
    </row>
    <row r="7492" spans="1:1" x14ac:dyDescent="0.35">
      <c r="A7492"/>
    </row>
    <row r="7493" spans="1:1" x14ac:dyDescent="0.35">
      <c r="A7493"/>
    </row>
    <row r="7494" spans="1:1" x14ac:dyDescent="0.35">
      <c r="A7494"/>
    </row>
    <row r="7495" spans="1:1" x14ac:dyDescent="0.35">
      <c r="A7495"/>
    </row>
    <row r="7496" spans="1:1" x14ac:dyDescent="0.35">
      <c r="A7496"/>
    </row>
    <row r="7497" spans="1:1" x14ac:dyDescent="0.35">
      <c r="A7497"/>
    </row>
    <row r="7498" spans="1:1" x14ac:dyDescent="0.35">
      <c r="A7498"/>
    </row>
    <row r="7499" spans="1:1" x14ac:dyDescent="0.35">
      <c r="A7499"/>
    </row>
    <row r="7500" spans="1:1" x14ac:dyDescent="0.35">
      <c r="A7500"/>
    </row>
    <row r="7501" spans="1:1" x14ac:dyDescent="0.35">
      <c r="A7501"/>
    </row>
    <row r="7502" spans="1:1" x14ac:dyDescent="0.35">
      <c r="A7502"/>
    </row>
    <row r="7503" spans="1:1" x14ac:dyDescent="0.35">
      <c r="A7503"/>
    </row>
    <row r="7504" spans="1:1" x14ac:dyDescent="0.35">
      <c r="A7504"/>
    </row>
    <row r="7505" spans="1:1" x14ac:dyDescent="0.35">
      <c r="A7505"/>
    </row>
    <row r="7506" spans="1:1" x14ac:dyDescent="0.35">
      <c r="A7506"/>
    </row>
    <row r="7507" spans="1:1" x14ac:dyDescent="0.35">
      <c r="A7507"/>
    </row>
    <row r="7508" spans="1:1" x14ac:dyDescent="0.35">
      <c r="A7508"/>
    </row>
    <row r="7509" spans="1:1" x14ac:dyDescent="0.35">
      <c r="A7509"/>
    </row>
    <row r="7510" spans="1:1" x14ac:dyDescent="0.35">
      <c r="A7510"/>
    </row>
    <row r="7511" spans="1:1" x14ac:dyDescent="0.35">
      <c r="A7511"/>
    </row>
    <row r="7512" spans="1:1" x14ac:dyDescent="0.35">
      <c r="A7512"/>
    </row>
    <row r="7513" spans="1:1" x14ac:dyDescent="0.35">
      <c r="A7513"/>
    </row>
    <row r="7514" spans="1:1" x14ac:dyDescent="0.35">
      <c r="A7514"/>
    </row>
    <row r="7515" spans="1:1" x14ac:dyDescent="0.35">
      <c r="A7515"/>
    </row>
    <row r="7516" spans="1:1" x14ac:dyDescent="0.35">
      <c r="A7516"/>
    </row>
    <row r="7517" spans="1:1" x14ac:dyDescent="0.35">
      <c r="A7517"/>
    </row>
    <row r="7518" spans="1:1" x14ac:dyDescent="0.35">
      <c r="A7518"/>
    </row>
    <row r="7519" spans="1:1" x14ac:dyDescent="0.35">
      <c r="A7519"/>
    </row>
    <row r="7520" spans="1:1" x14ac:dyDescent="0.35">
      <c r="A7520"/>
    </row>
    <row r="7521" spans="1:1" x14ac:dyDescent="0.35">
      <c r="A7521"/>
    </row>
    <row r="7522" spans="1:1" x14ac:dyDescent="0.35">
      <c r="A7522"/>
    </row>
    <row r="7523" spans="1:1" x14ac:dyDescent="0.35">
      <c r="A7523"/>
    </row>
    <row r="7524" spans="1:1" x14ac:dyDescent="0.35">
      <c r="A7524"/>
    </row>
    <row r="7525" spans="1:1" x14ac:dyDescent="0.35">
      <c r="A7525"/>
    </row>
    <row r="7526" spans="1:1" x14ac:dyDescent="0.35">
      <c r="A7526"/>
    </row>
    <row r="7527" spans="1:1" x14ac:dyDescent="0.35">
      <c r="A7527"/>
    </row>
    <row r="7528" spans="1:1" x14ac:dyDescent="0.35">
      <c r="A7528"/>
    </row>
    <row r="7529" spans="1:1" x14ac:dyDescent="0.35">
      <c r="A7529"/>
    </row>
    <row r="7530" spans="1:1" x14ac:dyDescent="0.35">
      <c r="A7530"/>
    </row>
    <row r="7531" spans="1:1" x14ac:dyDescent="0.35">
      <c r="A7531"/>
    </row>
    <row r="7532" spans="1:1" x14ac:dyDescent="0.35">
      <c r="A7532"/>
    </row>
    <row r="7533" spans="1:1" x14ac:dyDescent="0.35">
      <c r="A7533"/>
    </row>
    <row r="7534" spans="1:1" x14ac:dyDescent="0.35">
      <c r="A7534"/>
    </row>
    <row r="7535" spans="1:1" x14ac:dyDescent="0.35">
      <c r="A7535"/>
    </row>
    <row r="7536" spans="1:1" x14ac:dyDescent="0.35">
      <c r="A7536"/>
    </row>
    <row r="7537" spans="1:1" x14ac:dyDescent="0.35">
      <c r="A7537"/>
    </row>
    <row r="7538" spans="1:1" x14ac:dyDescent="0.35">
      <c r="A7538"/>
    </row>
    <row r="7539" spans="1:1" x14ac:dyDescent="0.35">
      <c r="A7539"/>
    </row>
    <row r="7540" spans="1:1" x14ac:dyDescent="0.35">
      <c r="A7540"/>
    </row>
    <row r="7541" spans="1:1" x14ac:dyDescent="0.35">
      <c r="A7541"/>
    </row>
    <row r="7542" spans="1:1" x14ac:dyDescent="0.35">
      <c r="A7542"/>
    </row>
    <row r="7543" spans="1:1" x14ac:dyDescent="0.35">
      <c r="A7543"/>
    </row>
    <row r="7544" spans="1:1" x14ac:dyDescent="0.35">
      <c r="A7544"/>
    </row>
    <row r="7545" spans="1:1" x14ac:dyDescent="0.35">
      <c r="A7545"/>
    </row>
    <row r="7546" spans="1:1" x14ac:dyDescent="0.35">
      <c r="A7546"/>
    </row>
    <row r="7547" spans="1:1" x14ac:dyDescent="0.35">
      <c r="A7547"/>
    </row>
    <row r="7548" spans="1:1" x14ac:dyDescent="0.35">
      <c r="A7548"/>
    </row>
    <row r="7549" spans="1:1" x14ac:dyDescent="0.35">
      <c r="A7549"/>
    </row>
    <row r="7550" spans="1:1" x14ac:dyDescent="0.35">
      <c r="A7550"/>
    </row>
    <row r="7551" spans="1:1" x14ac:dyDescent="0.35">
      <c r="A7551"/>
    </row>
    <row r="7552" spans="1:1" x14ac:dyDescent="0.35">
      <c r="A7552"/>
    </row>
    <row r="7553" spans="1:1" x14ac:dyDescent="0.35">
      <c r="A7553"/>
    </row>
    <row r="7554" spans="1:1" x14ac:dyDescent="0.35">
      <c r="A7554"/>
    </row>
    <row r="7555" spans="1:1" x14ac:dyDescent="0.35">
      <c r="A7555"/>
    </row>
    <row r="7556" spans="1:1" x14ac:dyDescent="0.35">
      <c r="A7556"/>
    </row>
    <row r="7557" spans="1:1" x14ac:dyDescent="0.35">
      <c r="A7557"/>
    </row>
    <row r="7558" spans="1:1" x14ac:dyDescent="0.35">
      <c r="A7558"/>
    </row>
    <row r="7559" spans="1:1" x14ac:dyDescent="0.35">
      <c r="A7559"/>
    </row>
    <row r="7560" spans="1:1" x14ac:dyDescent="0.35">
      <c r="A7560"/>
    </row>
    <row r="7561" spans="1:1" x14ac:dyDescent="0.35">
      <c r="A7561"/>
    </row>
    <row r="7562" spans="1:1" x14ac:dyDescent="0.35">
      <c r="A7562"/>
    </row>
    <row r="7563" spans="1:1" x14ac:dyDescent="0.35">
      <c r="A7563"/>
    </row>
    <row r="7564" spans="1:1" x14ac:dyDescent="0.35">
      <c r="A7564"/>
    </row>
    <row r="7565" spans="1:1" x14ac:dyDescent="0.35">
      <c r="A7565"/>
    </row>
    <row r="7566" spans="1:1" x14ac:dyDescent="0.35">
      <c r="A7566"/>
    </row>
    <row r="7567" spans="1:1" x14ac:dyDescent="0.35">
      <c r="A7567"/>
    </row>
    <row r="7568" spans="1:1" x14ac:dyDescent="0.35">
      <c r="A7568"/>
    </row>
    <row r="7569" spans="1:1" x14ac:dyDescent="0.35">
      <c r="A7569"/>
    </row>
    <row r="7570" spans="1:1" x14ac:dyDescent="0.35">
      <c r="A7570"/>
    </row>
    <row r="7571" spans="1:1" x14ac:dyDescent="0.35">
      <c r="A7571"/>
    </row>
    <row r="7572" spans="1:1" x14ac:dyDescent="0.35">
      <c r="A7572"/>
    </row>
    <row r="7573" spans="1:1" x14ac:dyDescent="0.35">
      <c r="A7573"/>
    </row>
    <row r="7574" spans="1:1" x14ac:dyDescent="0.35">
      <c r="A7574"/>
    </row>
    <row r="7575" spans="1:1" x14ac:dyDescent="0.35">
      <c r="A7575"/>
    </row>
    <row r="7576" spans="1:1" x14ac:dyDescent="0.35">
      <c r="A7576"/>
    </row>
    <row r="7577" spans="1:1" x14ac:dyDescent="0.35">
      <c r="A7577"/>
    </row>
    <row r="7578" spans="1:1" x14ac:dyDescent="0.35">
      <c r="A7578"/>
    </row>
    <row r="7579" spans="1:1" x14ac:dyDescent="0.35">
      <c r="A7579"/>
    </row>
    <row r="7580" spans="1:1" x14ac:dyDescent="0.35">
      <c r="A7580"/>
    </row>
    <row r="7581" spans="1:1" x14ac:dyDescent="0.35">
      <c r="A7581"/>
    </row>
    <row r="7582" spans="1:1" x14ac:dyDescent="0.35">
      <c r="A7582"/>
    </row>
    <row r="7583" spans="1:1" x14ac:dyDescent="0.35">
      <c r="A7583"/>
    </row>
    <row r="7584" spans="1:1" x14ac:dyDescent="0.35">
      <c r="A7584"/>
    </row>
    <row r="7585" spans="1:1" x14ac:dyDescent="0.35">
      <c r="A7585"/>
    </row>
    <row r="7586" spans="1:1" x14ac:dyDescent="0.35">
      <c r="A7586"/>
    </row>
    <row r="7587" spans="1:1" x14ac:dyDescent="0.35">
      <c r="A7587"/>
    </row>
    <row r="7588" spans="1:1" x14ac:dyDescent="0.35">
      <c r="A7588"/>
    </row>
    <row r="7589" spans="1:1" x14ac:dyDescent="0.35">
      <c r="A7589"/>
    </row>
    <row r="7590" spans="1:1" x14ac:dyDescent="0.35">
      <c r="A7590"/>
    </row>
    <row r="7591" spans="1:1" x14ac:dyDescent="0.35">
      <c r="A7591"/>
    </row>
    <row r="7592" spans="1:1" x14ac:dyDescent="0.35">
      <c r="A7592"/>
    </row>
    <row r="7593" spans="1:1" x14ac:dyDescent="0.35">
      <c r="A7593"/>
    </row>
    <row r="7594" spans="1:1" x14ac:dyDescent="0.35">
      <c r="A7594"/>
    </row>
    <row r="7595" spans="1:1" x14ac:dyDescent="0.35">
      <c r="A7595"/>
    </row>
    <row r="7596" spans="1:1" x14ac:dyDescent="0.35">
      <c r="A7596"/>
    </row>
    <row r="7597" spans="1:1" x14ac:dyDescent="0.35">
      <c r="A7597"/>
    </row>
    <row r="7598" spans="1:1" x14ac:dyDescent="0.35">
      <c r="A7598"/>
    </row>
    <row r="7599" spans="1:1" x14ac:dyDescent="0.35">
      <c r="A7599"/>
    </row>
    <row r="7600" spans="1:1" x14ac:dyDescent="0.35">
      <c r="A7600"/>
    </row>
    <row r="7601" spans="1:1" x14ac:dyDescent="0.35">
      <c r="A7601"/>
    </row>
    <row r="7602" spans="1:1" x14ac:dyDescent="0.35">
      <c r="A7602"/>
    </row>
    <row r="7603" spans="1:1" x14ac:dyDescent="0.35">
      <c r="A7603"/>
    </row>
    <row r="7604" spans="1:1" x14ac:dyDescent="0.35">
      <c r="A7604"/>
    </row>
    <row r="7605" spans="1:1" x14ac:dyDescent="0.35">
      <c r="A7605"/>
    </row>
    <row r="7606" spans="1:1" x14ac:dyDescent="0.35">
      <c r="A7606"/>
    </row>
    <row r="7607" spans="1:1" x14ac:dyDescent="0.35">
      <c r="A7607"/>
    </row>
    <row r="7608" spans="1:1" x14ac:dyDescent="0.35">
      <c r="A7608"/>
    </row>
    <row r="7609" spans="1:1" x14ac:dyDescent="0.35">
      <c r="A7609"/>
    </row>
    <row r="7610" spans="1:1" x14ac:dyDescent="0.35">
      <c r="A7610"/>
    </row>
    <row r="7611" spans="1:1" x14ac:dyDescent="0.35">
      <c r="A7611"/>
    </row>
    <row r="7612" spans="1:1" x14ac:dyDescent="0.35">
      <c r="A7612"/>
    </row>
    <row r="7613" spans="1:1" x14ac:dyDescent="0.35">
      <c r="A7613"/>
    </row>
    <row r="7614" spans="1:1" x14ac:dyDescent="0.35">
      <c r="A7614"/>
    </row>
    <row r="7615" spans="1:1" x14ac:dyDescent="0.35">
      <c r="A7615"/>
    </row>
    <row r="7616" spans="1:1" x14ac:dyDescent="0.35">
      <c r="A7616"/>
    </row>
    <row r="7617" spans="1:1" x14ac:dyDescent="0.35">
      <c r="A7617"/>
    </row>
    <row r="7618" spans="1:1" x14ac:dyDescent="0.35">
      <c r="A7618"/>
    </row>
    <row r="7619" spans="1:1" x14ac:dyDescent="0.35">
      <c r="A7619"/>
    </row>
    <row r="7620" spans="1:1" x14ac:dyDescent="0.35">
      <c r="A7620"/>
    </row>
    <row r="7621" spans="1:1" x14ac:dyDescent="0.35">
      <c r="A7621"/>
    </row>
    <row r="7622" spans="1:1" x14ac:dyDescent="0.35">
      <c r="A7622"/>
    </row>
    <row r="7623" spans="1:1" x14ac:dyDescent="0.35">
      <c r="A7623"/>
    </row>
    <row r="7624" spans="1:1" x14ac:dyDescent="0.35">
      <c r="A7624"/>
    </row>
    <row r="7625" spans="1:1" x14ac:dyDescent="0.35">
      <c r="A7625"/>
    </row>
    <row r="7626" spans="1:1" x14ac:dyDescent="0.35">
      <c r="A7626"/>
    </row>
    <row r="7627" spans="1:1" x14ac:dyDescent="0.35">
      <c r="A7627"/>
    </row>
    <row r="7628" spans="1:1" x14ac:dyDescent="0.35">
      <c r="A7628"/>
    </row>
    <row r="7629" spans="1:1" x14ac:dyDescent="0.35">
      <c r="A7629"/>
    </row>
    <row r="7630" spans="1:1" x14ac:dyDescent="0.35">
      <c r="A7630"/>
    </row>
    <row r="7631" spans="1:1" x14ac:dyDescent="0.35">
      <c r="A7631"/>
    </row>
    <row r="7632" spans="1:1" x14ac:dyDescent="0.35">
      <c r="A7632"/>
    </row>
    <row r="7633" spans="1:1" x14ac:dyDescent="0.35">
      <c r="A7633"/>
    </row>
    <row r="7634" spans="1:1" x14ac:dyDescent="0.35">
      <c r="A7634"/>
    </row>
    <row r="7635" spans="1:1" x14ac:dyDescent="0.35">
      <c r="A7635"/>
    </row>
    <row r="7636" spans="1:1" x14ac:dyDescent="0.35">
      <c r="A7636"/>
    </row>
    <row r="7637" spans="1:1" x14ac:dyDescent="0.35">
      <c r="A7637"/>
    </row>
    <row r="7638" spans="1:1" x14ac:dyDescent="0.35">
      <c r="A7638"/>
    </row>
    <row r="7639" spans="1:1" x14ac:dyDescent="0.35">
      <c r="A7639"/>
    </row>
    <row r="7640" spans="1:1" x14ac:dyDescent="0.35">
      <c r="A7640"/>
    </row>
    <row r="7641" spans="1:1" x14ac:dyDescent="0.35">
      <c r="A7641"/>
    </row>
    <row r="7642" spans="1:1" x14ac:dyDescent="0.35">
      <c r="A7642"/>
    </row>
    <row r="7643" spans="1:1" x14ac:dyDescent="0.35">
      <c r="A7643"/>
    </row>
    <row r="7644" spans="1:1" x14ac:dyDescent="0.35">
      <c r="A7644"/>
    </row>
    <row r="7645" spans="1:1" x14ac:dyDescent="0.35">
      <c r="A7645"/>
    </row>
    <row r="7646" spans="1:1" x14ac:dyDescent="0.35">
      <c r="A7646"/>
    </row>
    <row r="7647" spans="1:1" x14ac:dyDescent="0.35">
      <c r="A7647"/>
    </row>
    <row r="7648" spans="1:1" x14ac:dyDescent="0.35">
      <c r="A7648"/>
    </row>
    <row r="7649" spans="1:1" x14ac:dyDescent="0.35">
      <c r="A7649"/>
    </row>
    <row r="7650" spans="1:1" x14ac:dyDescent="0.35">
      <c r="A7650"/>
    </row>
    <row r="7651" spans="1:1" x14ac:dyDescent="0.35">
      <c r="A7651"/>
    </row>
    <row r="7652" spans="1:1" x14ac:dyDescent="0.35">
      <c r="A7652"/>
    </row>
    <row r="7653" spans="1:1" x14ac:dyDescent="0.35">
      <c r="A7653"/>
    </row>
    <row r="7654" spans="1:1" x14ac:dyDescent="0.35">
      <c r="A7654"/>
    </row>
    <row r="7655" spans="1:1" x14ac:dyDescent="0.35">
      <c r="A7655"/>
    </row>
    <row r="7656" spans="1:1" x14ac:dyDescent="0.35">
      <c r="A7656"/>
    </row>
    <row r="7657" spans="1:1" x14ac:dyDescent="0.35">
      <c r="A7657"/>
    </row>
    <row r="7658" spans="1:1" x14ac:dyDescent="0.35">
      <c r="A7658"/>
    </row>
    <row r="7659" spans="1:1" x14ac:dyDescent="0.35">
      <c r="A7659"/>
    </row>
    <row r="7660" spans="1:1" x14ac:dyDescent="0.35">
      <c r="A7660"/>
    </row>
    <row r="7661" spans="1:1" x14ac:dyDescent="0.35">
      <c r="A7661"/>
    </row>
    <row r="7662" spans="1:1" x14ac:dyDescent="0.35">
      <c r="A7662"/>
    </row>
    <row r="7663" spans="1:1" x14ac:dyDescent="0.35">
      <c r="A7663"/>
    </row>
    <row r="7664" spans="1:1" x14ac:dyDescent="0.35">
      <c r="A7664"/>
    </row>
    <row r="7665" spans="1:1" x14ac:dyDescent="0.35">
      <c r="A7665"/>
    </row>
    <row r="7666" spans="1:1" x14ac:dyDescent="0.35">
      <c r="A7666"/>
    </row>
    <row r="7667" spans="1:1" x14ac:dyDescent="0.35">
      <c r="A7667"/>
    </row>
    <row r="7668" spans="1:1" x14ac:dyDescent="0.35">
      <c r="A7668"/>
    </row>
    <row r="7669" spans="1:1" x14ac:dyDescent="0.35">
      <c r="A7669"/>
    </row>
    <row r="7670" spans="1:1" x14ac:dyDescent="0.35">
      <c r="A7670"/>
    </row>
    <row r="7671" spans="1:1" x14ac:dyDescent="0.35">
      <c r="A7671"/>
    </row>
    <row r="7672" spans="1:1" x14ac:dyDescent="0.35">
      <c r="A7672"/>
    </row>
    <row r="7673" spans="1:1" x14ac:dyDescent="0.35">
      <c r="A7673"/>
    </row>
    <row r="7674" spans="1:1" x14ac:dyDescent="0.35">
      <c r="A7674"/>
    </row>
    <row r="7675" spans="1:1" x14ac:dyDescent="0.35">
      <c r="A7675"/>
    </row>
    <row r="7676" spans="1:1" x14ac:dyDescent="0.35">
      <c r="A7676"/>
    </row>
    <row r="7677" spans="1:1" x14ac:dyDescent="0.35">
      <c r="A7677"/>
    </row>
    <row r="7678" spans="1:1" x14ac:dyDescent="0.35">
      <c r="A7678"/>
    </row>
    <row r="7679" spans="1:1" x14ac:dyDescent="0.35">
      <c r="A7679"/>
    </row>
    <row r="7680" spans="1:1" x14ac:dyDescent="0.35">
      <c r="A7680"/>
    </row>
    <row r="7681" spans="1:1" x14ac:dyDescent="0.35">
      <c r="A7681"/>
    </row>
    <row r="7682" spans="1:1" x14ac:dyDescent="0.35">
      <c r="A7682"/>
    </row>
    <row r="7683" spans="1:1" x14ac:dyDescent="0.35">
      <c r="A7683"/>
    </row>
    <row r="7684" spans="1:1" x14ac:dyDescent="0.35">
      <c r="A7684"/>
    </row>
    <row r="7685" spans="1:1" x14ac:dyDescent="0.35">
      <c r="A7685"/>
    </row>
    <row r="7686" spans="1:1" x14ac:dyDescent="0.35">
      <c r="A7686"/>
    </row>
    <row r="7687" spans="1:1" x14ac:dyDescent="0.35">
      <c r="A7687"/>
    </row>
    <row r="7688" spans="1:1" x14ac:dyDescent="0.35">
      <c r="A7688"/>
    </row>
    <row r="7689" spans="1:1" x14ac:dyDescent="0.35">
      <c r="A7689"/>
    </row>
    <row r="7690" spans="1:1" x14ac:dyDescent="0.35">
      <c r="A7690"/>
    </row>
    <row r="7691" spans="1:1" x14ac:dyDescent="0.35">
      <c r="A7691"/>
    </row>
    <row r="7692" spans="1:1" x14ac:dyDescent="0.35">
      <c r="A7692"/>
    </row>
    <row r="7693" spans="1:1" x14ac:dyDescent="0.35">
      <c r="A7693"/>
    </row>
    <row r="7694" spans="1:1" x14ac:dyDescent="0.35">
      <c r="A7694"/>
    </row>
    <row r="7695" spans="1:1" x14ac:dyDescent="0.35">
      <c r="A7695"/>
    </row>
    <row r="7696" spans="1:1" x14ac:dyDescent="0.35">
      <c r="A7696"/>
    </row>
    <row r="7697" spans="1:1" x14ac:dyDescent="0.35">
      <c r="A7697"/>
    </row>
    <row r="7698" spans="1:1" x14ac:dyDescent="0.35">
      <c r="A7698"/>
    </row>
    <row r="7699" spans="1:1" x14ac:dyDescent="0.35">
      <c r="A7699"/>
    </row>
    <row r="7700" spans="1:1" x14ac:dyDescent="0.35">
      <c r="A7700"/>
    </row>
    <row r="7701" spans="1:1" x14ac:dyDescent="0.35">
      <c r="A7701"/>
    </row>
    <row r="7702" spans="1:1" x14ac:dyDescent="0.35">
      <c r="A7702"/>
    </row>
    <row r="7703" spans="1:1" x14ac:dyDescent="0.35">
      <c r="A7703"/>
    </row>
    <row r="7704" spans="1:1" x14ac:dyDescent="0.35">
      <c r="A7704"/>
    </row>
    <row r="7705" spans="1:1" x14ac:dyDescent="0.35">
      <c r="A7705"/>
    </row>
    <row r="7706" spans="1:1" x14ac:dyDescent="0.35">
      <c r="A7706"/>
    </row>
    <row r="7707" spans="1:1" x14ac:dyDescent="0.35">
      <c r="A7707"/>
    </row>
    <row r="7708" spans="1:1" x14ac:dyDescent="0.35">
      <c r="A7708"/>
    </row>
    <row r="7709" spans="1:1" x14ac:dyDescent="0.35">
      <c r="A7709"/>
    </row>
    <row r="7710" spans="1:1" x14ac:dyDescent="0.35">
      <c r="A7710"/>
    </row>
    <row r="7711" spans="1:1" x14ac:dyDescent="0.35">
      <c r="A7711"/>
    </row>
    <row r="7712" spans="1:1" x14ac:dyDescent="0.35">
      <c r="A7712"/>
    </row>
    <row r="7713" spans="1:1" x14ac:dyDescent="0.35">
      <c r="A7713"/>
    </row>
    <row r="7714" spans="1:1" x14ac:dyDescent="0.35">
      <c r="A7714"/>
    </row>
    <row r="7715" spans="1:1" x14ac:dyDescent="0.35">
      <c r="A7715"/>
    </row>
    <row r="7716" spans="1:1" x14ac:dyDescent="0.35">
      <c r="A7716"/>
    </row>
    <row r="7717" spans="1:1" x14ac:dyDescent="0.35">
      <c r="A7717"/>
    </row>
    <row r="7718" spans="1:1" x14ac:dyDescent="0.35">
      <c r="A7718"/>
    </row>
    <row r="7719" spans="1:1" x14ac:dyDescent="0.35">
      <c r="A7719"/>
    </row>
    <row r="7720" spans="1:1" x14ac:dyDescent="0.35">
      <c r="A7720"/>
    </row>
    <row r="7721" spans="1:1" x14ac:dyDescent="0.35">
      <c r="A7721"/>
    </row>
    <row r="7722" spans="1:1" x14ac:dyDescent="0.35">
      <c r="A7722"/>
    </row>
    <row r="7723" spans="1:1" x14ac:dyDescent="0.35">
      <c r="A7723"/>
    </row>
    <row r="7724" spans="1:1" x14ac:dyDescent="0.35">
      <c r="A7724"/>
    </row>
    <row r="7725" spans="1:1" x14ac:dyDescent="0.35">
      <c r="A7725"/>
    </row>
    <row r="7726" spans="1:1" x14ac:dyDescent="0.35">
      <c r="A7726"/>
    </row>
    <row r="7727" spans="1:1" x14ac:dyDescent="0.35">
      <c r="A7727"/>
    </row>
    <row r="7728" spans="1:1" x14ac:dyDescent="0.35">
      <c r="A7728"/>
    </row>
    <row r="7729" spans="1:1" x14ac:dyDescent="0.35">
      <c r="A7729"/>
    </row>
    <row r="7730" spans="1:1" x14ac:dyDescent="0.35">
      <c r="A7730"/>
    </row>
    <row r="7731" spans="1:1" x14ac:dyDescent="0.35">
      <c r="A7731"/>
    </row>
    <row r="7732" spans="1:1" x14ac:dyDescent="0.35">
      <c r="A7732"/>
    </row>
    <row r="7733" spans="1:1" x14ac:dyDescent="0.35">
      <c r="A7733"/>
    </row>
    <row r="7734" spans="1:1" x14ac:dyDescent="0.35">
      <c r="A7734"/>
    </row>
    <row r="7735" spans="1:1" x14ac:dyDescent="0.35">
      <c r="A7735"/>
    </row>
    <row r="7736" spans="1:1" x14ac:dyDescent="0.35">
      <c r="A7736"/>
    </row>
    <row r="7737" spans="1:1" x14ac:dyDescent="0.35">
      <c r="A7737"/>
    </row>
    <row r="7738" spans="1:1" x14ac:dyDescent="0.35">
      <c r="A7738"/>
    </row>
    <row r="7739" spans="1:1" x14ac:dyDescent="0.35">
      <c r="A7739"/>
    </row>
    <row r="7740" spans="1:1" x14ac:dyDescent="0.35">
      <c r="A7740"/>
    </row>
    <row r="7741" spans="1:1" x14ac:dyDescent="0.35">
      <c r="A7741"/>
    </row>
    <row r="7742" spans="1:1" x14ac:dyDescent="0.35">
      <c r="A7742"/>
    </row>
    <row r="7743" spans="1:1" x14ac:dyDescent="0.35">
      <c r="A7743"/>
    </row>
    <row r="7744" spans="1:1" x14ac:dyDescent="0.35">
      <c r="A7744"/>
    </row>
    <row r="7745" spans="1:1" x14ac:dyDescent="0.35">
      <c r="A7745"/>
    </row>
    <row r="7746" spans="1:1" x14ac:dyDescent="0.35">
      <c r="A7746"/>
    </row>
    <row r="7747" spans="1:1" x14ac:dyDescent="0.35">
      <c r="A7747"/>
    </row>
    <row r="7748" spans="1:1" x14ac:dyDescent="0.35">
      <c r="A7748"/>
    </row>
    <row r="7749" spans="1:1" x14ac:dyDescent="0.35">
      <c r="A7749"/>
    </row>
    <row r="7750" spans="1:1" x14ac:dyDescent="0.35">
      <c r="A7750"/>
    </row>
    <row r="7751" spans="1:1" x14ac:dyDescent="0.35">
      <c r="A7751"/>
    </row>
    <row r="7752" spans="1:1" x14ac:dyDescent="0.35">
      <c r="A7752"/>
    </row>
    <row r="7753" spans="1:1" x14ac:dyDescent="0.35">
      <c r="A7753"/>
    </row>
    <row r="7754" spans="1:1" x14ac:dyDescent="0.35">
      <c r="A7754"/>
    </row>
    <row r="7755" spans="1:1" x14ac:dyDescent="0.35">
      <c r="A7755"/>
    </row>
    <row r="7756" spans="1:1" x14ac:dyDescent="0.35">
      <c r="A7756"/>
    </row>
    <row r="7757" spans="1:1" x14ac:dyDescent="0.35">
      <c r="A7757"/>
    </row>
    <row r="7758" spans="1:1" x14ac:dyDescent="0.35">
      <c r="A7758"/>
    </row>
    <row r="7759" spans="1:1" x14ac:dyDescent="0.35">
      <c r="A7759"/>
    </row>
    <row r="7760" spans="1:1" x14ac:dyDescent="0.35">
      <c r="A7760"/>
    </row>
    <row r="7761" spans="1:1" x14ac:dyDescent="0.35">
      <c r="A7761"/>
    </row>
    <row r="7762" spans="1:1" x14ac:dyDescent="0.35">
      <c r="A7762"/>
    </row>
    <row r="7763" spans="1:1" x14ac:dyDescent="0.35">
      <c r="A7763"/>
    </row>
    <row r="7764" spans="1:1" x14ac:dyDescent="0.35">
      <c r="A7764"/>
    </row>
    <row r="7765" spans="1:1" x14ac:dyDescent="0.35">
      <c r="A7765"/>
    </row>
    <row r="7766" spans="1:1" x14ac:dyDescent="0.35">
      <c r="A7766"/>
    </row>
    <row r="7767" spans="1:1" x14ac:dyDescent="0.35">
      <c r="A7767"/>
    </row>
    <row r="7768" spans="1:1" x14ac:dyDescent="0.35">
      <c r="A7768"/>
    </row>
    <row r="7769" spans="1:1" x14ac:dyDescent="0.35">
      <c r="A7769"/>
    </row>
    <row r="7770" spans="1:1" x14ac:dyDescent="0.35">
      <c r="A7770"/>
    </row>
    <row r="7771" spans="1:1" x14ac:dyDescent="0.35">
      <c r="A7771"/>
    </row>
    <row r="7772" spans="1:1" x14ac:dyDescent="0.35">
      <c r="A7772"/>
    </row>
    <row r="7773" spans="1:1" x14ac:dyDescent="0.35">
      <c r="A7773"/>
    </row>
    <row r="7774" spans="1:1" x14ac:dyDescent="0.35">
      <c r="A7774"/>
    </row>
    <row r="7775" spans="1:1" x14ac:dyDescent="0.35">
      <c r="A7775"/>
    </row>
    <row r="7776" spans="1:1" x14ac:dyDescent="0.35">
      <c r="A7776"/>
    </row>
    <row r="7777" spans="1:1" x14ac:dyDescent="0.35">
      <c r="A7777"/>
    </row>
    <row r="7778" spans="1:1" x14ac:dyDescent="0.35">
      <c r="A7778"/>
    </row>
    <row r="7779" spans="1:1" x14ac:dyDescent="0.35">
      <c r="A7779"/>
    </row>
    <row r="7780" spans="1:1" x14ac:dyDescent="0.35">
      <c r="A7780"/>
    </row>
    <row r="7781" spans="1:1" x14ac:dyDescent="0.35">
      <c r="A7781"/>
    </row>
    <row r="7782" spans="1:1" x14ac:dyDescent="0.35">
      <c r="A7782"/>
    </row>
    <row r="7783" spans="1:1" x14ac:dyDescent="0.35">
      <c r="A7783"/>
    </row>
    <row r="7784" spans="1:1" x14ac:dyDescent="0.35">
      <c r="A7784"/>
    </row>
    <row r="7785" spans="1:1" x14ac:dyDescent="0.35">
      <c r="A7785"/>
    </row>
    <row r="7786" spans="1:1" x14ac:dyDescent="0.35">
      <c r="A7786"/>
    </row>
    <row r="7787" spans="1:1" x14ac:dyDescent="0.35">
      <c r="A7787"/>
    </row>
    <row r="7788" spans="1:1" x14ac:dyDescent="0.35">
      <c r="A7788"/>
    </row>
    <row r="7789" spans="1:1" x14ac:dyDescent="0.35">
      <c r="A7789"/>
    </row>
    <row r="7790" spans="1:1" x14ac:dyDescent="0.35">
      <c r="A7790"/>
    </row>
    <row r="7791" spans="1:1" x14ac:dyDescent="0.35">
      <c r="A7791"/>
    </row>
    <row r="7792" spans="1:1" x14ac:dyDescent="0.35">
      <c r="A7792"/>
    </row>
    <row r="7793" spans="1:1" x14ac:dyDescent="0.35">
      <c r="A7793"/>
    </row>
    <row r="7794" spans="1:1" x14ac:dyDescent="0.35">
      <c r="A7794"/>
    </row>
    <row r="7795" spans="1:1" x14ac:dyDescent="0.35">
      <c r="A7795"/>
    </row>
    <row r="7796" spans="1:1" x14ac:dyDescent="0.35">
      <c r="A7796"/>
    </row>
    <row r="7797" spans="1:1" x14ac:dyDescent="0.35">
      <c r="A7797"/>
    </row>
    <row r="7798" spans="1:1" x14ac:dyDescent="0.35">
      <c r="A7798"/>
    </row>
    <row r="7799" spans="1:1" x14ac:dyDescent="0.35">
      <c r="A7799"/>
    </row>
    <row r="7800" spans="1:1" x14ac:dyDescent="0.35">
      <c r="A7800"/>
    </row>
    <row r="7801" spans="1:1" x14ac:dyDescent="0.35">
      <c r="A7801"/>
    </row>
    <row r="7802" spans="1:1" x14ac:dyDescent="0.35">
      <c r="A7802"/>
    </row>
    <row r="7803" spans="1:1" x14ac:dyDescent="0.35">
      <c r="A7803"/>
    </row>
    <row r="7804" spans="1:1" x14ac:dyDescent="0.35">
      <c r="A7804"/>
    </row>
    <row r="7805" spans="1:1" x14ac:dyDescent="0.35">
      <c r="A7805"/>
    </row>
    <row r="7806" spans="1:1" x14ac:dyDescent="0.35">
      <c r="A7806"/>
    </row>
    <row r="7807" spans="1:1" x14ac:dyDescent="0.35">
      <c r="A7807"/>
    </row>
    <row r="7808" spans="1:1" x14ac:dyDescent="0.35">
      <c r="A7808"/>
    </row>
    <row r="7809" spans="1:1" x14ac:dyDescent="0.35">
      <c r="A7809"/>
    </row>
    <row r="7810" spans="1:1" x14ac:dyDescent="0.35">
      <c r="A7810"/>
    </row>
    <row r="7811" spans="1:1" x14ac:dyDescent="0.35">
      <c r="A7811"/>
    </row>
    <row r="7812" spans="1:1" x14ac:dyDescent="0.35">
      <c r="A7812"/>
    </row>
    <row r="7813" spans="1:1" x14ac:dyDescent="0.35">
      <c r="A7813"/>
    </row>
    <row r="7814" spans="1:1" x14ac:dyDescent="0.35">
      <c r="A7814"/>
    </row>
    <row r="7815" spans="1:1" x14ac:dyDescent="0.35">
      <c r="A7815"/>
    </row>
    <row r="7816" spans="1:1" x14ac:dyDescent="0.35">
      <c r="A7816"/>
    </row>
    <row r="7817" spans="1:1" x14ac:dyDescent="0.35">
      <c r="A7817"/>
    </row>
    <row r="7818" spans="1:1" x14ac:dyDescent="0.35">
      <c r="A7818"/>
    </row>
    <row r="7819" spans="1:1" x14ac:dyDescent="0.35">
      <c r="A7819"/>
    </row>
    <row r="7820" spans="1:1" x14ac:dyDescent="0.35">
      <c r="A7820"/>
    </row>
    <row r="7821" spans="1:1" x14ac:dyDescent="0.35">
      <c r="A7821"/>
    </row>
    <row r="7822" spans="1:1" x14ac:dyDescent="0.35">
      <c r="A7822"/>
    </row>
    <row r="7823" spans="1:1" x14ac:dyDescent="0.35">
      <c r="A7823"/>
    </row>
    <row r="7824" spans="1:1" x14ac:dyDescent="0.35">
      <c r="A7824"/>
    </row>
    <row r="7825" spans="1:1" x14ac:dyDescent="0.35">
      <c r="A7825"/>
    </row>
    <row r="7826" spans="1:1" x14ac:dyDescent="0.35">
      <c r="A7826"/>
    </row>
    <row r="7827" spans="1:1" x14ac:dyDescent="0.35">
      <c r="A7827"/>
    </row>
    <row r="7828" spans="1:1" x14ac:dyDescent="0.35">
      <c r="A7828"/>
    </row>
    <row r="7829" spans="1:1" x14ac:dyDescent="0.35">
      <c r="A7829"/>
    </row>
    <row r="7830" spans="1:1" x14ac:dyDescent="0.35">
      <c r="A7830"/>
    </row>
    <row r="7831" spans="1:1" x14ac:dyDescent="0.35">
      <c r="A7831"/>
    </row>
    <row r="7832" spans="1:1" x14ac:dyDescent="0.35">
      <c r="A7832"/>
    </row>
    <row r="7833" spans="1:1" x14ac:dyDescent="0.35">
      <c r="A7833"/>
    </row>
    <row r="7834" spans="1:1" x14ac:dyDescent="0.35">
      <c r="A7834"/>
    </row>
    <row r="7835" spans="1:1" x14ac:dyDescent="0.35">
      <c r="A7835"/>
    </row>
    <row r="7836" spans="1:1" x14ac:dyDescent="0.35">
      <c r="A7836"/>
    </row>
    <row r="7837" spans="1:1" x14ac:dyDescent="0.35">
      <c r="A7837"/>
    </row>
    <row r="7838" spans="1:1" x14ac:dyDescent="0.35">
      <c r="A7838"/>
    </row>
    <row r="7839" spans="1:1" x14ac:dyDescent="0.35">
      <c r="A7839"/>
    </row>
    <row r="7840" spans="1:1" x14ac:dyDescent="0.35">
      <c r="A7840"/>
    </row>
    <row r="7841" spans="1:1" x14ac:dyDescent="0.35">
      <c r="A7841"/>
    </row>
    <row r="7842" spans="1:1" x14ac:dyDescent="0.35">
      <c r="A7842"/>
    </row>
    <row r="7843" spans="1:1" x14ac:dyDescent="0.35">
      <c r="A7843"/>
    </row>
    <row r="7844" spans="1:1" x14ac:dyDescent="0.35">
      <c r="A7844"/>
    </row>
    <row r="7845" spans="1:1" x14ac:dyDescent="0.35">
      <c r="A7845"/>
    </row>
    <row r="7846" spans="1:1" x14ac:dyDescent="0.35">
      <c r="A7846"/>
    </row>
    <row r="7847" spans="1:1" x14ac:dyDescent="0.35">
      <c r="A7847"/>
    </row>
    <row r="7848" spans="1:1" x14ac:dyDescent="0.35">
      <c r="A7848"/>
    </row>
    <row r="7849" spans="1:1" x14ac:dyDescent="0.35">
      <c r="A7849"/>
    </row>
    <row r="7850" spans="1:1" x14ac:dyDescent="0.35">
      <c r="A7850"/>
    </row>
    <row r="7851" spans="1:1" x14ac:dyDescent="0.35">
      <c r="A7851"/>
    </row>
    <row r="7852" spans="1:1" x14ac:dyDescent="0.35">
      <c r="A7852"/>
    </row>
    <row r="7853" spans="1:1" x14ac:dyDescent="0.35">
      <c r="A7853"/>
    </row>
    <row r="7854" spans="1:1" x14ac:dyDescent="0.35">
      <c r="A7854"/>
    </row>
    <row r="7855" spans="1:1" x14ac:dyDescent="0.35">
      <c r="A7855"/>
    </row>
    <row r="7856" spans="1:1" x14ac:dyDescent="0.35">
      <c r="A7856"/>
    </row>
    <row r="7857" spans="1:1" x14ac:dyDescent="0.35">
      <c r="A7857"/>
    </row>
    <row r="7858" spans="1:1" x14ac:dyDescent="0.35">
      <c r="A7858"/>
    </row>
    <row r="7859" spans="1:1" x14ac:dyDescent="0.35">
      <c r="A7859"/>
    </row>
    <row r="7860" spans="1:1" x14ac:dyDescent="0.35">
      <c r="A7860"/>
    </row>
    <row r="7861" spans="1:1" x14ac:dyDescent="0.35">
      <c r="A7861"/>
    </row>
    <row r="7862" spans="1:1" x14ac:dyDescent="0.35">
      <c r="A7862"/>
    </row>
    <row r="7863" spans="1:1" x14ac:dyDescent="0.35">
      <c r="A7863"/>
    </row>
    <row r="7864" spans="1:1" x14ac:dyDescent="0.35">
      <c r="A7864"/>
    </row>
    <row r="7865" spans="1:1" x14ac:dyDescent="0.35">
      <c r="A7865"/>
    </row>
    <row r="7866" spans="1:1" x14ac:dyDescent="0.35">
      <c r="A7866"/>
    </row>
    <row r="7867" spans="1:1" x14ac:dyDescent="0.35">
      <c r="A7867"/>
    </row>
    <row r="7868" spans="1:1" x14ac:dyDescent="0.35">
      <c r="A7868"/>
    </row>
    <row r="7869" spans="1:1" x14ac:dyDescent="0.35">
      <c r="A7869"/>
    </row>
    <row r="7870" spans="1:1" x14ac:dyDescent="0.35">
      <c r="A7870"/>
    </row>
    <row r="7871" spans="1:1" x14ac:dyDescent="0.35">
      <c r="A7871"/>
    </row>
    <row r="7872" spans="1:1" x14ac:dyDescent="0.35">
      <c r="A7872"/>
    </row>
    <row r="7873" spans="1:1" x14ac:dyDescent="0.35">
      <c r="A7873"/>
    </row>
    <row r="7874" spans="1:1" x14ac:dyDescent="0.35">
      <c r="A7874"/>
    </row>
    <row r="7875" spans="1:1" x14ac:dyDescent="0.35">
      <c r="A7875"/>
    </row>
    <row r="7876" spans="1:1" x14ac:dyDescent="0.35">
      <c r="A7876"/>
    </row>
    <row r="7877" spans="1:1" x14ac:dyDescent="0.35">
      <c r="A7877"/>
    </row>
    <row r="7878" spans="1:1" x14ac:dyDescent="0.35">
      <c r="A7878"/>
    </row>
    <row r="7879" spans="1:1" x14ac:dyDescent="0.35">
      <c r="A7879"/>
    </row>
    <row r="7880" spans="1:1" x14ac:dyDescent="0.35">
      <c r="A7880"/>
    </row>
    <row r="7881" spans="1:1" x14ac:dyDescent="0.35">
      <c r="A7881"/>
    </row>
    <row r="7882" spans="1:1" x14ac:dyDescent="0.35">
      <c r="A7882"/>
    </row>
    <row r="7883" spans="1:1" x14ac:dyDescent="0.35">
      <c r="A7883"/>
    </row>
    <row r="7884" spans="1:1" x14ac:dyDescent="0.35">
      <c r="A7884"/>
    </row>
    <row r="7885" spans="1:1" x14ac:dyDescent="0.35">
      <c r="A7885"/>
    </row>
    <row r="7886" spans="1:1" x14ac:dyDescent="0.35">
      <c r="A7886"/>
    </row>
    <row r="7887" spans="1:1" x14ac:dyDescent="0.35">
      <c r="A7887"/>
    </row>
    <row r="7888" spans="1:1" x14ac:dyDescent="0.35">
      <c r="A7888"/>
    </row>
    <row r="7889" spans="1:1" x14ac:dyDescent="0.35">
      <c r="A7889"/>
    </row>
    <row r="7890" spans="1:1" x14ac:dyDescent="0.35">
      <c r="A7890"/>
    </row>
    <row r="7891" spans="1:1" x14ac:dyDescent="0.35">
      <c r="A7891"/>
    </row>
    <row r="7892" spans="1:1" x14ac:dyDescent="0.35">
      <c r="A7892"/>
    </row>
    <row r="7893" spans="1:1" x14ac:dyDescent="0.35">
      <c r="A7893"/>
    </row>
    <row r="7894" spans="1:1" x14ac:dyDescent="0.35">
      <c r="A7894"/>
    </row>
    <row r="7895" spans="1:1" x14ac:dyDescent="0.35">
      <c r="A7895"/>
    </row>
    <row r="7896" spans="1:1" x14ac:dyDescent="0.35">
      <c r="A7896"/>
    </row>
    <row r="7897" spans="1:1" x14ac:dyDescent="0.35">
      <c r="A7897"/>
    </row>
    <row r="7898" spans="1:1" x14ac:dyDescent="0.35">
      <c r="A7898"/>
    </row>
    <row r="7899" spans="1:1" x14ac:dyDescent="0.35">
      <c r="A7899"/>
    </row>
    <row r="7900" spans="1:1" x14ac:dyDescent="0.35">
      <c r="A7900"/>
    </row>
    <row r="7901" spans="1:1" x14ac:dyDescent="0.35">
      <c r="A7901"/>
    </row>
    <row r="7902" spans="1:1" x14ac:dyDescent="0.35">
      <c r="A7902"/>
    </row>
    <row r="7903" spans="1:1" x14ac:dyDescent="0.35">
      <c r="A7903"/>
    </row>
    <row r="7904" spans="1:1" x14ac:dyDescent="0.35">
      <c r="A7904"/>
    </row>
    <row r="7905" spans="1:1" x14ac:dyDescent="0.35">
      <c r="A7905"/>
    </row>
    <row r="7906" spans="1:1" x14ac:dyDescent="0.35">
      <c r="A7906"/>
    </row>
    <row r="7907" spans="1:1" x14ac:dyDescent="0.35">
      <c r="A7907"/>
    </row>
    <row r="7908" spans="1:1" x14ac:dyDescent="0.35">
      <c r="A7908"/>
    </row>
    <row r="7909" spans="1:1" x14ac:dyDescent="0.35">
      <c r="A7909"/>
    </row>
    <row r="7910" spans="1:1" x14ac:dyDescent="0.35">
      <c r="A7910"/>
    </row>
    <row r="7911" spans="1:1" x14ac:dyDescent="0.35">
      <c r="A7911"/>
    </row>
    <row r="7912" spans="1:1" x14ac:dyDescent="0.35">
      <c r="A7912"/>
    </row>
    <row r="7913" spans="1:1" x14ac:dyDescent="0.35">
      <c r="A7913"/>
    </row>
    <row r="7914" spans="1:1" x14ac:dyDescent="0.35">
      <c r="A7914"/>
    </row>
    <row r="7915" spans="1:1" x14ac:dyDescent="0.35">
      <c r="A7915"/>
    </row>
    <row r="7916" spans="1:1" x14ac:dyDescent="0.35">
      <c r="A7916"/>
    </row>
    <row r="7917" spans="1:1" x14ac:dyDescent="0.35">
      <c r="A7917"/>
    </row>
    <row r="7918" spans="1:1" x14ac:dyDescent="0.35">
      <c r="A7918"/>
    </row>
    <row r="7919" spans="1:1" x14ac:dyDescent="0.35">
      <c r="A7919"/>
    </row>
    <row r="7920" spans="1:1" x14ac:dyDescent="0.35">
      <c r="A7920"/>
    </row>
    <row r="7921" spans="1:1" x14ac:dyDescent="0.35">
      <c r="A7921"/>
    </row>
    <row r="7922" spans="1:1" x14ac:dyDescent="0.35">
      <c r="A7922"/>
    </row>
    <row r="7923" spans="1:1" x14ac:dyDescent="0.35">
      <c r="A7923"/>
    </row>
    <row r="7924" spans="1:1" x14ac:dyDescent="0.35">
      <c r="A7924"/>
    </row>
    <row r="7925" spans="1:1" x14ac:dyDescent="0.35">
      <c r="A7925"/>
    </row>
    <row r="7926" spans="1:1" x14ac:dyDescent="0.35">
      <c r="A7926"/>
    </row>
    <row r="7927" spans="1:1" x14ac:dyDescent="0.35">
      <c r="A7927"/>
    </row>
    <row r="7928" spans="1:1" x14ac:dyDescent="0.35">
      <c r="A7928"/>
    </row>
    <row r="7929" spans="1:1" x14ac:dyDescent="0.35">
      <c r="A7929"/>
    </row>
    <row r="7930" spans="1:1" x14ac:dyDescent="0.35">
      <c r="A7930"/>
    </row>
    <row r="7931" spans="1:1" x14ac:dyDescent="0.35">
      <c r="A7931"/>
    </row>
    <row r="7932" spans="1:1" x14ac:dyDescent="0.35">
      <c r="A7932"/>
    </row>
    <row r="7933" spans="1:1" x14ac:dyDescent="0.35">
      <c r="A7933"/>
    </row>
    <row r="7934" spans="1:1" x14ac:dyDescent="0.35">
      <c r="A7934"/>
    </row>
    <row r="7935" spans="1:1" x14ac:dyDescent="0.35">
      <c r="A7935"/>
    </row>
    <row r="7936" spans="1:1" x14ac:dyDescent="0.35">
      <c r="A7936"/>
    </row>
    <row r="7937" spans="1:1" x14ac:dyDescent="0.35">
      <c r="A7937"/>
    </row>
    <row r="7938" spans="1:1" x14ac:dyDescent="0.35">
      <c r="A7938"/>
    </row>
    <row r="7939" spans="1:1" x14ac:dyDescent="0.35">
      <c r="A7939"/>
    </row>
    <row r="7940" spans="1:1" x14ac:dyDescent="0.35">
      <c r="A7940"/>
    </row>
    <row r="7941" spans="1:1" x14ac:dyDescent="0.35">
      <c r="A7941"/>
    </row>
    <row r="7942" spans="1:1" x14ac:dyDescent="0.35">
      <c r="A7942"/>
    </row>
    <row r="7943" spans="1:1" x14ac:dyDescent="0.35">
      <c r="A7943"/>
    </row>
    <row r="7944" spans="1:1" x14ac:dyDescent="0.35">
      <c r="A7944"/>
    </row>
    <row r="7945" spans="1:1" x14ac:dyDescent="0.35">
      <c r="A7945"/>
    </row>
    <row r="7946" spans="1:1" x14ac:dyDescent="0.35">
      <c r="A7946"/>
    </row>
    <row r="7947" spans="1:1" x14ac:dyDescent="0.35">
      <c r="A7947"/>
    </row>
    <row r="7948" spans="1:1" x14ac:dyDescent="0.35">
      <c r="A7948"/>
    </row>
    <row r="7949" spans="1:1" x14ac:dyDescent="0.35">
      <c r="A7949"/>
    </row>
    <row r="7950" spans="1:1" x14ac:dyDescent="0.35">
      <c r="A7950"/>
    </row>
    <row r="7951" spans="1:1" x14ac:dyDescent="0.35">
      <c r="A7951"/>
    </row>
    <row r="7952" spans="1:1" x14ac:dyDescent="0.35">
      <c r="A7952"/>
    </row>
    <row r="7953" spans="1:1" x14ac:dyDescent="0.35">
      <c r="A7953"/>
    </row>
    <row r="7954" spans="1:1" x14ac:dyDescent="0.35">
      <c r="A7954"/>
    </row>
    <row r="7955" spans="1:1" x14ac:dyDescent="0.35">
      <c r="A7955"/>
    </row>
    <row r="7956" spans="1:1" x14ac:dyDescent="0.35">
      <c r="A7956"/>
    </row>
    <row r="7957" spans="1:1" x14ac:dyDescent="0.35">
      <c r="A7957"/>
    </row>
    <row r="7958" spans="1:1" x14ac:dyDescent="0.35">
      <c r="A7958"/>
    </row>
    <row r="7959" spans="1:1" x14ac:dyDescent="0.35">
      <c r="A7959"/>
    </row>
    <row r="7960" spans="1:1" x14ac:dyDescent="0.35">
      <c r="A7960"/>
    </row>
    <row r="7961" spans="1:1" x14ac:dyDescent="0.35">
      <c r="A7961"/>
    </row>
    <row r="7962" spans="1:1" x14ac:dyDescent="0.35">
      <c r="A7962"/>
    </row>
    <row r="7963" spans="1:1" x14ac:dyDescent="0.35">
      <c r="A7963"/>
    </row>
    <row r="7964" spans="1:1" x14ac:dyDescent="0.35">
      <c r="A7964"/>
    </row>
    <row r="7965" spans="1:1" x14ac:dyDescent="0.35">
      <c r="A7965"/>
    </row>
    <row r="7966" spans="1:1" x14ac:dyDescent="0.35">
      <c r="A7966"/>
    </row>
    <row r="7967" spans="1:1" x14ac:dyDescent="0.35">
      <c r="A7967"/>
    </row>
    <row r="7968" spans="1:1" x14ac:dyDescent="0.35">
      <c r="A7968"/>
    </row>
    <row r="7969" spans="1:1" x14ac:dyDescent="0.35">
      <c r="A7969"/>
    </row>
    <row r="7970" spans="1:1" x14ac:dyDescent="0.35">
      <c r="A7970"/>
    </row>
    <row r="7971" spans="1:1" x14ac:dyDescent="0.35">
      <c r="A7971"/>
    </row>
    <row r="7972" spans="1:1" x14ac:dyDescent="0.35">
      <c r="A7972"/>
    </row>
    <row r="7973" spans="1:1" x14ac:dyDescent="0.35">
      <c r="A7973"/>
    </row>
    <row r="7974" spans="1:1" x14ac:dyDescent="0.35">
      <c r="A7974"/>
    </row>
    <row r="7975" spans="1:1" x14ac:dyDescent="0.35">
      <c r="A7975"/>
    </row>
    <row r="7976" spans="1:1" x14ac:dyDescent="0.35">
      <c r="A7976"/>
    </row>
    <row r="7977" spans="1:1" x14ac:dyDescent="0.35">
      <c r="A7977"/>
    </row>
    <row r="7978" spans="1:1" x14ac:dyDescent="0.35">
      <c r="A7978"/>
    </row>
    <row r="7979" spans="1:1" x14ac:dyDescent="0.35">
      <c r="A7979"/>
    </row>
    <row r="7980" spans="1:1" x14ac:dyDescent="0.35">
      <c r="A7980"/>
    </row>
    <row r="7981" spans="1:1" x14ac:dyDescent="0.35">
      <c r="A7981"/>
    </row>
    <row r="7982" spans="1:1" x14ac:dyDescent="0.35">
      <c r="A7982"/>
    </row>
    <row r="7983" spans="1:1" x14ac:dyDescent="0.35">
      <c r="A7983"/>
    </row>
    <row r="7984" spans="1:1" x14ac:dyDescent="0.35">
      <c r="A7984"/>
    </row>
    <row r="7985" spans="1:1" x14ac:dyDescent="0.35">
      <c r="A7985"/>
    </row>
    <row r="7986" spans="1:1" x14ac:dyDescent="0.35">
      <c r="A7986"/>
    </row>
    <row r="7987" spans="1:1" x14ac:dyDescent="0.35">
      <c r="A7987"/>
    </row>
    <row r="7988" spans="1:1" x14ac:dyDescent="0.35">
      <c r="A7988"/>
    </row>
    <row r="7989" spans="1:1" x14ac:dyDescent="0.35">
      <c r="A7989"/>
    </row>
    <row r="7990" spans="1:1" x14ac:dyDescent="0.35">
      <c r="A7990"/>
    </row>
    <row r="7991" spans="1:1" x14ac:dyDescent="0.35">
      <c r="A7991"/>
    </row>
    <row r="7992" spans="1:1" x14ac:dyDescent="0.35">
      <c r="A7992"/>
    </row>
    <row r="7993" spans="1:1" x14ac:dyDescent="0.35">
      <c r="A7993"/>
    </row>
    <row r="7994" spans="1:1" x14ac:dyDescent="0.35">
      <c r="A7994"/>
    </row>
    <row r="7995" spans="1:1" x14ac:dyDescent="0.35">
      <c r="A7995"/>
    </row>
    <row r="7996" spans="1:1" x14ac:dyDescent="0.35">
      <c r="A7996"/>
    </row>
    <row r="7997" spans="1:1" x14ac:dyDescent="0.35">
      <c r="A7997"/>
    </row>
    <row r="7998" spans="1:1" x14ac:dyDescent="0.35">
      <c r="A7998"/>
    </row>
    <row r="7999" spans="1:1" x14ac:dyDescent="0.35">
      <c r="A7999"/>
    </row>
    <row r="8000" spans="1:1" x14ac:dyDescent="0.35">
      <c r="A8000"/>
    </row>
    <row r="8001" spans="1:1" x14ac:dyDescent="0.35">
      <c r="A8001"/>
    </row>
    <row r="8002" spans="1:1" x14ac:dyDescent="0.35">
      <c r="A8002"/>
    </row>
    <row r="8003" spans="1:1" x14ac:dyDescent="0.35">
      <c r="A8003"/>
    </row>
    <row r="8004" spans="1:1" x14ac:dyDescent="0.35">
      <c r="A8004"/>
    </row>
    <row r="8005" spans="1:1" x14ac:dyDescent="0.35">
      <c r="A8005"/>
    </row>
    <row r="8006" spans="1:1" x14ac:dyDescent="0.35">
      <c r="A8006"/>
    </row>
    <row r="8007" spans="1:1" x14ac:dyDescent="0.35">
      <c r="A8007"/>
    </row>
    <row r="8008" spans="1:1" x14ac:dyDescent="0.35">
      <c r="A8008"/>
    </row>
    <row r="8009" spans="1:1" x14ac:dyDescent="0.35">
      <c r="A8009"/>
    </row>
    <row r="8010" spans="1:1" x14ac:dyDescent="0.35">
      <c r="A8010"/>
    </row>
    <row r="8011" spans="1:1" x14ac:dyDescent="0.35">
      <c r="A8011"/>
    </row>
    <row r="8012" spans="1:1" x14ac:dyDescent="0.35">
      <c r="A8012"/>
    </row>
    <row r="8013" spans="1:1" x14ac:dyDescent="0.35">
      <c r="A8013"/>
    </row>
    <row r="8014" spans="1:1" x14ac:dyDescent="0.35">
      <c r="A8014"/>
    </row>
    <row r="8015" spans="1:1" x14ac:dyDescent="0.35">
      <c r="A8015"/>
    </row>
    <row r="8016" spans="1:1" x14ac:dyDescent="0.35">
      <c r="A8016"/>
    </row>
    <row r="8017" spans="1:1" x14ac:dyDescent="0.35">
      <c r="A8017"/>
    </row>
    <row r="8018" spans="1:1" x14ac:dyDescent="0.35">
      <c r="A8018"/>
    </row>
    <row r="8019" spans="1:1" x14ac:dyDescent="0.35">
      <c r="A8019"/>
    </row>
    <row r="8020" spans="1:1" x14ac:dyDescent="0.35">
      <c r="A8020"/>
    </row>
    <row r="8021" spans="1:1" x14ac:dyDescent="0.35">
      <c r="A8021"/>
    </row>
    <row r="8022" spans="1:1" x14ac:dyDescent="0.35">
      <c r="A8022"/>
    </row>
    <row r="8023" spans="1:1" x14ac:dyDescent="0.35">
      <c r="A8023"/>
    </row>
    <row r="8024" spans="1:1" x14ac:dyDescent="0.35">
      <c r="A8024"/>
    </row>
    <row r="8025" spans="1:1" x14ac:dyDescent="0.35">
      <c r="A8025"/>
    </row>
    <row r="8026" spans="1:1" x14ac:dyDescent="0.35">
      <c r="A8026"/>
    </row>
    <row r="8027" spans="1:1" x14ac:dyDescent="0.35">
      <c r="A8027"/>
    </row>
    <row r="8028" spans="1:1" x14ac:dyDescent="0.35">
      <c r="A8028"/>
    </row>
    <row r="8029" spans="1:1" x14ac:dyDescent="0.35">
      <c r="A8029"/>
    </row>
    <row r="8030" spans="1:1" x14ac:dyDescent="0.35">
      <c r="A8030"/>
    </row>
    <row r="8031" spans="1:1" x14ac:dyDescent="0.35">
      <c r="A8031"/>
    </row>
    <row r="8032" spans="1:1" x14ac:dyDescent="0.35">
      <c r="A8032"/>
    </row>
    <row r="8033" spans="1:1" x14ac:dyDescent="0.35">
      <c r="A8033"/>
    </row>
    <row r="8034" spans="1:1" x14ac:dyDescent="0.35">
      <c r="A8034"/>
    </row>
    <row r="8035" spans="1:1" x14ac:dyDescent="0.35">
      <c r="A8035"/>
    </row>
    <row r="8036" spans="1:1" x14ac:dyDescent="0.35">
      <c r="A8036"/>
    </row>
    <row r="8037" spans="1:1" x14ac:dyDescent="0.35">
      <c r="A8037"/>
    </row>
    <row r="8038" spans="1:1" x14ac:dyDescent="0.35">
      <c r="A8038"/>
    </row>
    <row r="8039" spans="1:1" x14ac:dyDescent="0.35">
      <c r="A8039"/>
    </row>
    <row r="8040" spans="1:1" x14ac:dyDescent="0.35">
      <c r="A8040"/>
    </row>
    <row r="8041" spans="1:1" x14ac:dyDescent="0.35">
      <c r="A8041"/>
    </row>
    <row r="8042" spans="1:1" x14ac:dyDescent="0.35">
      <c r="A8042"/>
    </row>
    <row r="8043" spans="1:1" x14ac:dyDescent="0.35">
      <c r="A8043"/>
    </row>
    <row r="8044" spans="1:1" x14ac:dyDescent="0.35">
      <c r="A8044"/>
    </row>
    <row r="8045" spans="1:1" x14ac:dyDescent="0.35">
      <c r="A8045"/>
    </row>
    <row r="8046" spans="1:1" x14ac:dyDescent="0.35">
      <c r="A8046"/>
    </row>
    <row r="8047" spans="1:1" x14ac:dyDescent="0.35">
      <c r="A8047"/>
    </row>
    <row r="8048" spans="1:1" x14ac:dyDescent="0.35">
      <c r="A8048"/>
    </row>
    <row r="8049" spans="1:1" x14ac:dyDescent="0.35">
      <c r="A8049"/>
    </row>
    <row r="8050" spans="1:1" x14ac:dyDescent="0.35">
      <c r="A8050"/>
    </row>
    <row r="8051" spans="1:1" x14ac:dyDescent="0.35">
      <c r="A8051"/>
    </row>
    <row r="8052" spans="1:1" x14ac:dyDescent="0.35">
      <c r="A8052"/>
    </row>
    <row r="8053" spans="1:1" x14ac:dyDescent="0.35">
      <c r="A8053"/>
    </row>
    <row r="8054" spans="1:1" x14ac:dyDescent="0.35">
      <c r="A8054"/>
    </row>
    <row r="8055" spans="1:1" x14ac:dyDescent="0.35">
      <c r="A8055"/>
    </row>
    <row r="8056" spans="1:1" x14ac:dyDescent="0.35">
      <c r="A8056"/>
    </row>
    <row r="8057" spans="1:1" x14ac:dyDescent="0.35">
      <c r="A8057"/>
    </row>
    <row r="8058" spans="1:1" x14ac:dyDescent="0.35">
      <c r="A8058"/>
    </row>
    <row r="8059" spans="1:1" x14ac:dyDescent="0.35">
      <c r="A8059"/>
    </row>
    <row r="8060" spans="1:1" x14ac:dyDescent="0.35">
      <c r="A8060"/>
    </row>
    <row r="8061" spans="1:1" x14ac:dyDescent="0.35">
      <c r="A8061"/>
    </row>
    <row r="8062" spans="1:1" x14ac:dyDescent="0.35">
      <c r="A8062"/>
    </row>
    <row r="8063" spans="1:1" x14ac:dyDescent="0.35">
      <c r="A8063"/>
    </row>
    <row r="8064" spans="1:1" x14ac:dyDescent="0.35">
      <c r="A8064"/>
    </row>
    <row r="8065" spans="1:1" x14ac:dyDescent="0.35">
      <c r="A8065"/>
    </row>
    <row r="8066" spans="1:1" x14ac:dyDescent="0.35">
      <c r="A8066"/>
    </row>
    <row r="8067" spans="1:1" x14ac:dyDescent="0.35">
      <c r="A8067"/>
    </row>
    <row r="8068" spans="1:1" x14ac:dyDescent="0.35">
      <c r="A8068"/>
    </row>
    <row r="8069" spans="1:1" x14ac:dyDescent="0.35">
      <c r="A8069"/>
    </row>
    <row r="8070" spans="1:1" x14ac:dyDescent="0.35">
      <c r="A8070"/>
    </row>
    <row r="8071" spans="1:1" x14ac:dyDescent="0.35">
      <c r="A8071"/>
    </row>
    <row r="8072" spans="1:1" x14ac:dyDescent="0.35">
      <c r="A8072"/>
    </row>
    <row r="8073" spans="1:1" x14ac:dyDescent="0.35">
      <c r="A8073"/>
    </row>
    <row r="8074" spans="1:1" x14ac:dyDescent="0.35">
      <c r="A8074"/>
    </row>
    <row r="8075" spans="1:1" x14ac:dyDescent="0.35">
      <c r="A8075"/>
    </row>
    <row r="8076" spans="1:1" x14ac:dyDescent="0.35">
      <c r="A8076"/>
    </row>
    <row r="8077" spans="1:1" x14ac:dyDescent="0.35">
      <c r="A8077"/>
    </row>
    <row r="8078" spans="1:1" x14ac:dyDescent="0.35">
      <c r="A8078"/>
    </row>
    <row r="8079" spans="1:1" x14ac:dyDescent="0.35">
      <c r="A8079"/>
    </row>
    <row r="8080" spans="1:1" x14ac:dyDescent="0.35">
      <c r="A8080"/>
    </row>
    <row r="8081" spans="1:1" x14ac:dyDescent="0.35">
      <c r="A8081"/>
    </row>
    <row r="8082" spans="1:1" x14ac:dyDescent="0.35">
      <c r="A8082"/>
    </row>
    <row r="8083" spans="1:1" x14ac:dyDescent="0.35">
      <c r="A8083"/>
    </row>
    <row r="8084" spans="1:1" x14ac:dyDescent="0.35">
      <c r="A8084"/>
    </row>
    <row r="8085" spans="1:1" x14ac:dyDescent="0.35">
      <c r="A8085"/>
    </row>
    <row r="8086" spans="1:1" x14ac:dyDescent="0.35">
      <c r="A8086"/>
    </row>
    <row r="8087" spans="1:1" x14ac:dyDescent="0.35">
      <c r="A8087"/>
    </row>
    <row r="8088" spans="1:1" x14ac:dyDescent="0.35">
      <c r="A8088"/>
    </row>
    <row r="8089" spans="1:1" x14ac:dyDescent="0.35">
      <c r="A8089"/>
    </row>
    <row r="8090" spans="1:1" x14ac:dyDescent="0.35">
      <c r="A8090"/>
    </row>
    <row r="8091" spans="1:1" x14ac:dyDescent="0.35">
      <c r="A8091"/>
    </row>
    <row r="8092" spans="1:1" x14ac:dyDescent="0.35">
      <c r="A8092"/>
    </row>
    <row r="8093" spans="1:1" x14ac:dyDescent="0.35">
      <c r="A8093"/>
    </row>
    <row r="8094" spans="1:1" x14ac:dyDescent="0.35">
      <c r="A8094"/>
    </row>
    <row r="8095" spans="1:1" x14ac:dyDescent="0.35">
      <c r="A8095"/>
    </row>
    <row r="8096" spans="1:1" x14ac:dyDescent="0.35">
      <c r="A8096"/>
    </row>
    <row r="8097" spans="1:1" x14ac:dyDescent="0.35">
      <c r="A8097"/>
    </row>
    <row r="8098" spans="1:1" x14ac:dyDescent="0.35">
      <c r="A8098"/>
    </row>
    <row r="8099" spans="1:1" x14ac:dyDescent="0.35">
      <c r="A8099"/>
    </row>
    <row r="8100" spans="1:1" x14ac:dyDescent="0.35">
      <c r="A8100"/>
    </row>
    <row r="8101" spans="1:1" x14ac:dyDescent="0.35">
      <c r="A8101"/>
    </row>
    <row r="8102" spans="1:1" x14ac:dyDescent="0.35">
      <c r="A8102"/>
    </row>
    <row r="8103" spans="1:1" x14ac:dyDescent="0.35">
      <c r="A8103"/>
    </row>
    <row r="8104" spans="1:1" x14ac:dyDescent="0.35">
      <c r="A8104"/>
    </row>
    <row r="8105" spans="1:1" x14ac:dyDescent="0.35">
      <c r="A8105"/>
    </row>
    <row r="8106" spans="1:1" x14ac:dyDescent="0.35">
      <c r="A8106"/>
    </row>
    <row r="8107" spans="1:1" x14ac:dyDescent="0.35">
      <c r="A8107"/>
    </row>
    <row r="8108" spans="1:1" x14ac:dyDescent="0.35">
      <c r="A8108"/>
    </row>
    <row r="8109" spans="1:1" x14ac:dyDescent="0.35">
      <c r="A8109"/>
    </row>
    <row r="8110" spans="1:1" x14ac:dyDescent="0.35">
      <c r="A8110"/>
    </row>
    <row r="8111" spans="1:1" x14ac:dyDescent="0.35">
      <c r="A8111"/>
    </row>
    <row r="8112" spans="1:1" x14ac:dyDescent="0.35">
      <c r="A8112"/>
    </row>
    <row r="8113" spans="1:1" x14ac:dyDescent="0.35">
      <c r="A8113"/>
    </row>
    <row r="8114" spans="1:1" x14ac:dyDescent="0.35">
      <c r="A8114"/>
    </row>
    <row r="8115" spans="1:1" x14ac:dyDescent="0.35">
      <c r="A8115"/>
    </row>
    <row r="8116" spans="1:1" x14ac:dyDescent="0.35">
      <c r="A8116"/>
    </row>
    <row r="8117" spans="1:1" x14ac:dyDescent="0.35">
      <c r="A8117"/>
    </row>
    <row r="8118" spans="1:1" x14ac:dyDescent="0.35">
      <c r="A8118"/>
    </row>
    <row r="8119" spans="1:1" x14ac:dyDescent="0.35">
      <c r="A8119"/>
    </row>
    <row r="8120" spans="1:1" x14ac:dyDescent="0.35">
      <c r="A8120"/>
    </row>
    <row r="8121" spans="1:1" x14ac:dyDescent="0.35">
      <c r="A8121"/>
    </row>
    <row r="8122" spans="1:1" x14ac:dyDescent="0.35">
      <c r="A8122"/>
    </row>
    <row r="8123" spans="1:1" x14ac:dyDescent="0.35">
      <c r="A8123"/>
    </row>
    <row r="8124" spans="1:1" x14ac:dyDescent="0.35">
      <c r="A8124"/>
    </row>
    <row r="8125" spans="1:1" x14ac:dyDescent="0.35">
      <c r="A8125"/>
    </row>
    <row r="8126" spans="1:1" x14ac:dyDescent="0.35">
      <c r="A8126"/>
    </row>
    <row r="8127" spans="1:1" x14ac:dyDescent="0.35">
      <c r="A8127"/>
    </row>
    <row r="8128" spans="1:1" x14ac:dyDescent="0.35">
      <c r="A8128"/>
    </row>
    <row r="8129" spans="1:1" x14ac:dyDescent="0.35">
      <c r="A8129"/>
    </row>
    <row r="8130" spans="1:1" x14ac:dyDescent="0.35">
      <c r="A8130"/>
    </row>
    <row r="8131" spans="1:1" x14ac:dyDescent="0.35">
      <c r="A8131"/>
    </row>
    <row r="8132" spans="1:1" x14ac:dyDescent="0.35">
      <c r="A8132"/>
    </row>
    <row r="8133" spans="1:1" x14ac:dyDescent="0.35">
      <c r="A8133"/>
    </row>
    <row r="8134" spans="1:1" x14ac:dyDescent="0.35">
      <c r="A8134"/>
    </row>
    <row r="8135" spans="1:1" x14ac:dyDescent="0.35">
      <c r="A8135"/>
    </row>
    <row r="8136" spans="1:1" x14ac:dyDescent="0.35">
      <c r="A8136"/>
    </row>
    <row r="8137" spans="1:1" x14ac:dyDescent="0.35">
      <c r="A8137"/>
    </row>
    <row r="8138" spans="1:1" x14ac:dyDescent="0.35">
      <c r="A8138"/>
    </row>
    <row r="8139" spans="1:1" x14ac:dyDescent="0.35">
      <c r="A8139"/>
    </row>
    <row r="8140" spans="1:1" x14ac:dyDescent="0.35">
      <c r="A8140"/>
    </row>
    <row r="8141" spans="1:1" x14ac:dyDescent="0.35">
      <c r="A8141"/>
    </row>
    <row r="8142" spans="1:1" x14ac:dyDescent="0.35">
      <c r="A8142"/>
    </row>
    <row r="8143" spans="1:1" x14ac:dyDescent="0.35">
      <c r="A8143"/>
    </row>
    <row r="8144" spans="1:1" x14ac:dyDescent="0.35">
      <c r="A8144"/>
    </row>
    <row r="8145" spans="1:1" x14ac:dyDescent="0.35">
      <c r="A8145"/>
    </row>
    <row r="8146" spans="1:1" x14ac:dyDescent="0.35">
      <c r="A8146"/>
    </row>
    <row r="8147" spans="1:1" x14ac:dyDescent="0.35">
      <c r="A8147"/>
    </row>
    <row r="8148" spans="1:1" x14ac:dyDescent="0.35">
      <c r="A8148"/>
    </row>
    <row r="8149" spans="1:1" x14ac:dyDescent="0.35">
      <c r="A8149"/>
    </row>
    <row r="8150" spans="1:1" x14ac:dyDescent="0.35">
      <c r="A8150"/>
    </row>
    <row r="8151" spans="1:1" x14ac:dyDescent="0.35">
      <c r="A8151"/>
    </row>
    <row r="8152" spans="1:1" x14ac:dyDescent="0.35">
      <c r="A8152"/>
    </row>
    <row r="8153" spans="1:1" x14ac:dyDescent="0.35">
      <c r="A8153"/>
    </row>
    <row r="8154" spans="1:1" x14ac:dyDescent="0.35">
      <c r="A8154"/>
    </row>
    <row r="8155" spans="1:1" x14ac:dyDescent="0.35">
      <c r="A8155"/>
    </row>
    <row r="8156" spans="1:1" x14ac:dyDescent="0.35">
      <c r="A8156"/>
    </row>
    <row r="8157" spans="1:1" x14ac:dyDescent="0.35">
      <c r="A8157"/>
    </row>
    <row r="8158" spans="1:1" x14ac:dyDescent="0.35">
      <c r="A8158"/>
    </row>
    <row r="8159" spans="1:1" x14ac:dyDescent="0.35">
      <c r="A8159"/>
    </row>
    <row r="8160" spans="1:1" x14ac:dyDescent="0.35">
      <c r="A8160"/>
    </row>
    <row r="8161" spans="1:1" x14ac:dyDescent="0.35">
      <c r="A8161"/>
    </row>
    <row r="8162" spans="1:1" x14ac:dyDescent="0.35">
      <c r="A8162"/>
    </row>
    <row r="8163" spans="1:1" x14ac:dyDescent="0.35">
      <c r="A8163"/>
    </row>
    <row r="8164" spans="1:1" x14ac:dyDescent="0.35">
      <c r="A8164"/>
    </row>
    <row r="8165" spans="1:1" x14ac:dyDescent="0.35">
      <c r="A8165"/>
    </row>
    <row r="8166" spans="1:1" x14ac:dyDescent="0.35">
      <c r="A8166"/>
    </row>
    <row r="8167" spans="1:1" x14ac:dyDescent="0.35">
      <c r="A8167"/>
    </row>
    <row r="8168" spans="1:1" x14ac:dyDescent="0.35">
      <c r="A8168"/>
    </row>
    <row r="8169" spans="1:1" x14ac:dyDescent="0.35">
      <c r="A8169"/>
    </row>
    <row r="8170" spans="1:1" x14ac:dyDescent="0.35">
      <c r="A8170"/>
    </row>
    <row r="8171" spans="1:1" x14ac:dyDescent="0.35">
      <c r="A8171"/>
    </row>
    <row r="8172" spans="1:1" x14ac:dyDescent="0.35">
      <c r="A8172"/>
    </row>
    <row r="8173" spans="1:1" x14ac:dyDescent="0.35">
      <c r="A8173"/>
    </row>
    <row r="8174" spans="1:1" x14ac:dyDescent="0.35">
      <c r="A8174"/>
    </row>
    <row r="8175" spans="1:1" x14ac:dyDescent="0.35">
      <c r="A8175"/>
    </row>
    <row r="8176" spans="1:1" x14ac:dyDescent="0.35">
      <c r="A8176"/>
    </row>
    <row r="8177" spans="1:1" x14ac:dyDescent="0.35">
      <c r="A8177"/>
    </row>
    <row r="8178" spans="1:1" x14ac:dyDescent="0.35">
      <c r="A8178"/>
    </row>
    <row r="8179" spans="1:1" x14ac:dyDescent="0.35">
      <c r="A8179"/>
    </row>
    <row r="8180" spans="1:1" x14ac:dyDescent="0.35">
      <c r="A8180"/>
    </row>
    <row r="8181" spans="1:1" x14ac:dyDescent="0.35">
      <c r="A8181"/>
    </row>
    <row r="8182" spans="1:1" x14ac:dyDescent="0.35">
      <c r="A8182"/>
    </row>
    <row r="8183" spans="1:1" x14ac:dyDescent="0.35">
      <c r="A8183"/>
    </row>
    <row r="8184" spans="1:1" x14ac:dyDescent="0.35">
      <c r="A8184"/>
    </row>
    <row r="8185" spans="1:1" x14ac:dyDescent="0.35">
      <c r="A8185"/>
    </row>
    <row r="8186" spans="1:1" x14ac:dyDescent="0.35">
      <c r="A8186"/>
    </row>
    <row r="8187" spans="1:1" x14ac:dyDescent="0.35">
      <c r="A8187"/>
    </row>
    <row r="8188" spans="1:1" x14ac:dyDescent="0.35">
      <c r="A8188"/>
    </row>
    <row r="8189" spans="1:1" x14ac:dyDescent="0.35">
      <c r="A8189"/>
    </row>
    <row r="8190" spans="1:1" x14ac:dyDescent="0.35">
      <c r="A8190"/>
    </row>
    <row r="8191" spans="1:1" x14ac:dyDescent="0.35">
      <c r="A8191"/>
    </row>
    <row r="8192" spans="1:1" x14ac:dyDescent="0.35">
      <c r="A8192"/>
    </row>
    <row r="8193" spans="1:1" x14ac:dyDescent="0.35">
      <c r="A8193"/>
    </row>
    <row r="8194" spans="1:1" x14ac:dyDescent="0.35">
      <c r="A8194"/>
    </row>
    <row r="8195" spans="1:1" x14ac:dyDescent="0.35">
      <c r="A8195"/>
    </row>
    <row r="8196" spans="1:1" x14ac:dyDescent="0.35">
      <c r="A8196"/>
    </row>
    <row r="8197" spans="1:1" x14ac:dyDescent="0.35">
      <c r="A8197"/>
    </row>
    <row r="8198" spans="1:1" x14ac:dyDescent="0.35">
      <c r="A8198"/>
    </row>
    <row r="8199" spans="1:1" x14ac:dyDescent="0.35">
      <c r="A8199"/>
    </row>
    <row r="8200" spans="1:1" x14ac:dyDescent="0.35">
      <c r="A8200"/>
    </row>
    <row r="8201" spans="1:1" x14ac:dyDescent="0.35">
      <c r="A8201"/>
    </row>
    <row r="8202" spans="1:1" x14ac:dyDescent="0.35">
      <c r="A8202"/>
    </row>
    <row r="8203" spans="1:1" x14ac:dyDescent="0.35">
      <c r="A8203"/>
    </row>
    <row r="8204" spans="1:1" x14ac:dyDescent="0.35">
      <c r="A8204"/>
    </row>
    <row r="8205" spans="1:1" x14ac:dyDescent="0.35">
      <c r="A8205"/>
    </row>
    <row r="8206" spans="1:1" x14ac:dyDescent="0.35">
      <c r="A8206"/>
    </row>
    <row r="8207" spans="1:1" x14ac:dyDescent="0.35">
      <c r="A8207"/>
    </row>
    <row r="8208" spans="1:1" x14ac:dyDescent="0.35">
      <c r="A8208"/>
    </row>
    <row r="8209" spans="1:1" x14ac:dyDescent="0.35">
      <c r="A8209"/>
    </row>
    <row r="8210" spans="1:1" x14ac:dyDescent="0.35">
      <c r="A8210"/>
    </row>
    <row r="8211" spans="1:1" x14ac:dyDescent="0.35">
      <c r="A8211"/>
    </row>
    <row r="8212" spans="1:1" x14ac:dyDescent="0.35">
      <c r="A8212"/>
    </row>
    <row r="8213" spans="1:1" x14ac:dyDescent="0.35">
      <c r="A8213"/>
    </row>
    <row r="8214" spans="1:1" x14ac:dyDescent="0.35">
      <c r="A8214"/>
    </row>
    <row r="8215" spans="1:1" x14ac:dyDescent="0.35">
      <c r="A8215"/>
    </row>
    <row r="8216" spans="1:1" x14ac:dyDescent="0.35">
      <c r="A8216"/>
    </row>
    <row r="8217" spans="1:1" x14ac:dyDescent="0.35">
      <c r="A8217"/>
    </row>
    <row r="8218" spans="1:1" x14ac:dyDescent="0.35">
      <c r="A8218"/>
    </row>
    <row r="8219" spans="1:1" x14ac:dyDescent="0.35">
      <c r="A8219"/>
    </row>
    <row r="8220" spans="1:1" x14ac:dyDescent="0.35">
      <c r="A8220"/>
    </row>
    <row r="8221" spans="1:1" x14ac:dyDescent="0.35">
      <c r="A8221"/>
    </row>
    <row r="8222" spans="1:1" x14ac:dyDescent="0.35">
      <c r="A8222"/>
    </row>
    <row r="8223" spans="1:1" x14ac:dyDescent="0.35">
      <c r="A8223"/>
    </row>
    <row r="8224" spans="1:1" x14ac:dyDescent="0.35">
      <c r="A8224"/>
    </row>
    <row r="8225" spans="1:1" x14ac:dyDescent="0.35">
      <c r="A8225"/>
    </row>
    <row r="8226" spans="1:1" x14ac:dyDescent="0.35">
      <c r="A8226"/>
    </row>
    <row r="8227" spans="1:1" x14ac:dyDescent="0.35">
      <c r="A8227"/>
    </row>
    <row r="8228" spans="1:1" x14ac:dyDescent="0.35">
      <c r="A8228"/>
    </row>
    <row r="8229" spans="1:1" x14ac:dyDescent="0.35">
      <c r="A8229"/>
    </row>
    <row r="8230" spans="1:1" x14ac:dyDescent="0.35">
      <c r="A8230"/>
    </row>
    <row r="8231" spans="1:1" x14ac:dyDescent="0.35">
      <c r="A8231"/>
    </row>
    <row r="8232" spans="1:1" x14ac:dyDescent="0.35">
      <c r="A8232"/>
    </row>
    <row r="8233" spans="1:1" x14ac:dyDescent="0.35">
      <c r="A8233"/>
    </row>
    <row r="8234" spans="1:1" x14ac:dyDescent="0.35">
      <c r="A8234"/>
    </row>
    <row r="8235" spans="1:1" x14ac:dyDescent="0.35">
      <c r="A8235"/>
    </row>
    <row r="8236" spans="1:1" x14ac:dyDescent="0.35">
      <c r="A8236"/>
    </row>
    <row r="8237" spans="1:1" x14ac:dyDescent="0.35">
      <c r="A8237"/>
    </row>
    <row r="8238" spans="1:1" x14ac:dyDescent="0.35">
      <c r="A8238"/>
    </row>
    <row r="8239" spans="1:1" x14ac:dyDescent="0.35">
      <c r="A8239"/>
    </row>
    <row r="8240" spans="1:1" x14ac:dyDescent="0.35">
      <c r="A8240"/>
    </row>
    <row r="8241" spans="1:1" x14ac:dyDescent="0.35">
      <c r="A8241"/>
    </row>
    <row r="8242" spans="1:1" x14ac:dyDescent="0.35">
      <c r="A8242"/>
    </row>
    <row r="8243" spans="1:1" x14ac:dyDescent="0.35">
      <c r="A8243"/>
    </row>
    <row r="8244" spans="1:1" x14ac:dyDescent="0.35">
      <c r="A8244"/>
    </row>
    <row r="8245" spans="1:1" x14ac:dyDescent="0.35">
      <c r="A8245"/>
    </row>
    <row r="8246" spans="1:1" x14ac:dyDescent="0.35">
      <c r="A8246"/>
    </row>
    <row r="8247" spans="1:1" x14ac:dyDescent="0.35">
      <c r="A8247"/>
    </row>
    <row r="8248" spans="1:1" x14ac:dyDescent="0.35">
      <c r="A8248"/>
    </row>
    <row r="8249" spans="1:1" x14ac:dyDescent="0.35">
      <c r="A8249"/>
    </row>
    <row r="8250" spans="1:1" x14ac:dyDescent="0.35">
      <c r="A8250"/>
    </row>
    <row r="8251" spans="1:1" x14ac:dyDescent="0.35">
      <c r="A8251"/>
    </row>
    <row r="8252" spans="1:1" x14ac:dyDescent="0.35">
      <c r="A8252"/>
    </row>
    <row r="8253" spans="1:1" x14ac:dyDescent="0.35">
      <c r="A8253"/>
    </row>
    <row r="8254" spans="1:1" x14ac:dyDescent="0.35">
      <c r="A8254"/>
    </row>
    <row r="8255" spans="1:1" x14ac:dyDescent="0.35">
      <c r="A8255"/>
    </row>
    <row r="8256" spans="1:1" x14ac:dyDescent="0.35">
      <c r="A8256"/>
    </row>
    <row r="8257" spans="1:1" x14ac:dyDescent="0.35">
      <c r="A8257"/>
    </row>
    <row r="8258" spans="1:1" x14ac:dyDescent="0.35">
      <c r="A8258"/>
    </row>
    <row r="8259" spans="1:1" x14ac:dyDescent="0.35">
      <c r="A8259"/>
    </row>
    <row r="8260" spans="1:1" x14ac:dyDescent="0.35">
      <c r="A8260"/>
    </row>
    <row r="8261" spans="1:1" x14ac:dyDescent="0.35">
      <c r="A8261"/>
    </row>
    <row r="8262" spans="1:1" x14ac:dyDescent="0.35">
      <c r="A8262"/>
    </row>
    <row r="8263" spans="1:1" x14ac:dyDescent="0.35">
      <c r="A8263"/>
    </row>
    <row r="8264" spans="1:1" x14ac:dyDescent="0.35">
      <c r="A8264"/>
    </row>
    <row r="8265" spans="1:1" x14ac:dyDescent="0.35">
      <c r="A8265"/>
    </row>
    <row r="8266" spans="1:1" x14ac:dyDescent="0.35">
      <c r="A8266"/>
    </row>
    <row r="8267" spans="1:1" x14ac:dyDescent="0.35">
      <c r="A8267"/>
    </row>
    <row r="8268" spans="1:1" x14ac:dyDescent="0.35">
      <c r="A8268"/>
    </row>
    <row r="8269" spans="1:1" x14ac:dyDescent="0.35">
      <c r="A8269"/>
    </row>
    <row r="8270" spans="1:1" x14ac:dyDescent="0.35">
      <c r="A8270"/>
    </row>
    <row r="8271" spans="1:1" x14ac:dyDescent="0.35">
      <c r="A8271"/>
    </row>
    <row r="8272" spans="1:1" x14ac:dyDescent="0.35">
      <c r="A8272"/>
    </row>
    <row r="8273" spans="1:1" x14ac:dyDescent="0.35">
      <c r="A8273"/>
    </row>
    <row r="8274" spans="1:1" x14ac:dyDescent="0.35">
      <c r="A8274"/>
    </row>
    <row r="8275" spans="1:1" x14ac:dyDescent="0.35">
      <c r="A8275"/>
    </row>
    <row r="8276" spans="1:1" x14ac:dyDescent="0.35">
      <c r="A8276"/>
    </row>
    <row r="8277" spans="1:1" x14ac:dyDescent="0.35">
      <c r="A8277"/>
    </row>
    <row r="8278" spans="1:1" x14ac:dyDescent="0.35">
      <c r="A8278"/>
    </row>
    <row r="8279" spans="1:1" x14ac:dyDescent="0.35">
      <c r="A8279"/>
    </row>
    <row r="8280" spans="1:1" x14ac:dyDescent="0.35">
      <c r="A8280"/>
    </row>
    <row r="8281" spans="1:1" x14ac:dyDescent="0.35">
      <c r="A8281"/>
    </row>
    <row r="8282" spans="1:1" x14ac:dyDescent="0.35">
      <c r="A8282"/>
    </row>
    <row r="8283" spans="1:1" x14ac:dyDescent="0.35">
      <c r="A8283"/>
    </row>
    <row r="8284" spans="1:1" x14ac:dyDescent="0.35">
      <c r="A8284"/>
    </row>
    <row r="8285" spans="1:1" x14ac:dyDescent="0.35">
      <c r="A8285"/>
    </row>
    <row r="8286" spans="1:1" x14ac:dyDescent="0.35">
      <c r="A8286"/>
    </row>
    <row r="8287" spans="1:1" x14ac:dyDescent="0.35">
      <c r="A8287"/>
    </row>
    <row r="8288" spans="1:1" x14ac:dyDescent="0.35">
      <c r="A8288"/>
    </row>
    <row r="8289" spans="1:1" x14ac:dyDescent="0.35">
      <c r="A8289"/>
    </row>
    <row r="8290" spans="1:1" x14ac:dyDescent="0.35">
      <c r="A8290"/>
    </row>
    <row r="8291" spans="1:1" x14ac:dyDescent="0.35">
      <c r="A8291"/>
    </row>
    <row r="8292" spans="1:1" x14ac:dyDescent="0.35">
      <c r="A8292"/>
    </row>
    <row r="8293" spans="1:1" x14ac:dyDescent="0.35">
      <c r="A8293"/>
    </row>
    <row r="8294" spans="1:1" x14ac:dyDescent="0.35">
      <c r="A8294"/>
    </row>
    <row r="8295" spans="1:1" x14ac:dyDescent="0.35">
      <c r="A8295"/>
    </row>
    <row r="8296" spans="1:1" x14ac:dyDescent="0.35">
      <c r="A8296"/>
    </row>
    <row r="8297" spans="1:1" x14ac:dyDescent="0.35">
      <c r="A8297"/>
    </row>
    <row r="8298" spans="1:1" x14ac:dyDescent="0.35">
      <c r="A8298"/>
    </row>
    <row r="8299" spans="1:1" x14ac:dyDescent="0.35">
      <c r="A8299"/>
    </row>
    <row r="8300" spans="1:1" x14ac:dyDescent="0.35">
      <c r="A8300"/>
    </row>
    <row r="8301" spans="1:1" x14ac:dyDescent="0.35">
      <c r="A8301"/>
    </row>
    <row r="8302" spans="1:1" x14ac:dyDescent="0.35">
      <c r="A8302"/>
    </row>
    <row r="8303" spans="1:1" x14ac:dyDescent="0.35">
      <c r="A8303"/>
    </row>
    <row r="8304" spans="1:1" x14ac:dyDescent="0.35">
      <c r="A8304"/>
    </row>
    <row r="8305" spans="1:1" x14ac:dyDescent="0.35">
      <c r="A8305"/>
    </row>
    <row r="8306" spans="1:1" x14ac:dyDescent="0.35">
      <c r="A8306"/>
    </row>
    <row r="8307" spans="1:1" x14ac:dyDescent="0.35">
      <c r="A8307"/>
    </row>
    <row r="8308" spans="1:1" x14ac:dyDescent="0.35">
      <c r="A8308"/>
    </row>
    <row r="8309" spans="1:1" x14ac:dyDescent="0.35">
      <c r="A8309"/>
    </row>
    <row r="8310" spans="1:1" x14ac:dyDescent="0.35">
      <c r="A8310"/>
    </row>
    <row r="8311" spans="1:1" x14ac:dyDescent="0.35">
      <c r="A8311"/>
    </row>
    <row r="8312" spans="1:1" x14ac:dyDescent="0.35">
      <c r="A8312"/>
    </row>
    <row r="8313" spans="1:1" x14ac:dyDescent="0.35">
      <c r="A8313"/>
    </row>
    <row r="8314" spans="1:1" x14ac:dyDescent="0.35">
      <c r="A8314"/>
    </row>
    <row r="8315" spans="1:1" x14ac:dyDescent="0.35">
      <c r="A8315"/>
    </row>
    <row r="8316" spans="1:1" x14ac:dyDescent="0.35">
      <c r="A8316"/>
    </row>
    <row r="8317" spans="1:1" x14ac:dyDescent="0.35">
      <c r="A8317"/>
    </row>
    <row r="8318" spans="1:1" x14ac:dyDescent="0.35">
      <c r="A8318"/>
    </row>
    <row r="8319" spans="1:1" x14ac:dyDescent="0.35">
      <c r="A8319"/>
    </row>
    <row r="8320" spans="1:1" x14ac:dyDescent="0.35">
      <c r="A8320"/>
    </row>
    <row r="8321" spans="1:1" x14ac:dyDescent="0.35">
      <c r="A8321"/>
    </row>
    <row r="8322" spans="1:1" x14ac:dyDescent="0.35">
      <c r="A8322"/>
    </row>
    <row r="8323" spans="1:1" x14ac:dyDescent="0.35">
      <c r="A8323"/>
    </row>
    <row r="8324" spans="1:1" x14ac:dyDescent="0.35">
      <c r="A8324"/>
    </row>
    <row r="8325" spans="1:1" x14ac:dyDescent="0.35">
      <c r="A8325"/>
    </row>
    <row r="8326" spans="1:1" x14ac:dyDescent="0.35">
      <c r="A8326"/>
    </row>
    <row r="8327" spans="1:1" x14ac:dyDescent="0.35">
      <c r="A8327"/>
    </row>
    <row r="8328" spans="1:1" x14ac:dyDescent="0.35">
      <c r="A8328"/>
    </row>
    <row r="8329" spans="1:1" x14ac:dyDescent="0.35">
      <c r="A8329"/>
    </row>
    <row r="8330" spans="1:1" x14ac:dyDescent="0.35">
      <c r="A8330"/>
    </row>
    <row r="8331" spans="1:1" x14ac:dyDescent="0.35">
      <c r="A8331"/>
    </row>
    <row r="8332" spans="1:1" x14ac:dyDescent="0.35">
      <c r="A8332"/>
    </row>
    <row r="8333" spans="1:1" x14ac:dyDescent="0.35">
      <c r="A8333"/>
    </row>
    <row r="8334" spans="1:1" x14ac:dyDescent="0.35">
      <c r="A8334"/>
    </row>
    <row r="8335" spans="1:1" x14ac:dyDescent="0.35">
      <c r="A8335"/>
    </row>
    <row r="8336" spans="1:1" x14ac:dyDescent="0.35">
      <c r="A8336"/>
    </row>
    <row r="8337" spans="1:1" x14ac:dyDescent="0.35">
      <c r="A8337"/>
    </row>
    <row r="8338" spans="1:1" x14ac:dyDescent="0.35">
      <c r="A8338"/>
    </row>
    <row r="8339" spans="1:1" x14ac:dyDescent="0.35">
      <c r="A8339"/>
    </row>
    <row r="8340" spans="1:1" x14ac:dyDescent="0.35">
      <c r="A8340"/>
    </row>
    <row r="8341" spans="1:1" x14ac:dyDescent="0.35">
      <c r="A8341"/>
    </row>
    <row r="8342" spans="1:1" x14ac:dyDescent="0.35">
      <c r="A8342"/>
    </row>
    <row r="8343" spans="1:1" x14ac:dyDescent="0.35">
      <c r="A8343"/>
    </row>
    <row r="8344" spans="1:1" x14ac:dyDescent="0.35">
      <c r="A8344"/>
    </row>
    <row r="8345" spans="1:1" x14ac:dyDescent="0.35">
      <c r="A8345"/>
    </row>
    <row r="8346" spans="1:1" x14ac:dyDescent="0.35">
      <c r="A8346"/>
    </row>
    <row r="8347" spans="1:1" x14ac:dyDescent="0.35">
      <c r="A8347"/>
    </row>
    <row r="8348" spans="1:1" x14ac:dyDescent="0.35">
      <c r="A8348"/>
    </row>
    <row r="8349" spans="1:1" x14ac:dyDescent="0.35">
      <c r="A8349"/>
    </row>
    <row r="8350" spans="1:1" x14ac:dyDescent="0.35">
      <c r="A8350"/>
    </row>
    <row r="8351" spans="1:1" x14ac:dyDescent="0.35">
      <c r="A8351"/>
    </row>
    <row r="8352" spans="1:1" x14ac:dyDescent="0.35">
      <c r="A8352"/>
    </row>
    <row r="8353" spans="1:1" x14ac:dyDescent="0.35">
      <c r="A8353"/>
    </row>
    <row r="8354" spans="1:1" x14ac:dyDescent="0.35">
      <c r="A8354"/>
    </row>
    <row r="8355" spans="1:1" x14ac:dyDescent="0.35">
      <c r="A8355"/>
    </row>
    <row r="8356" spans="1:1" x14ac:dyDescent="0.35">
      <c r="A8356"/>
    </row>
    <row r="8357" spans="1:1" x14ac:dyDescent="0.35">
      <c r="A8357"/>
    </row>
    <row r="8358" spans="1:1" x14ac:dyDescent="0.35">
      <c r="A8358"/>
    </row>
    <row r="8359" spans="1:1" x14ac:dyDescent="0.35">
      <c r="A8359"/>
    </row>
    <row r="8360" spans="1:1" x14ac:dyDescent="0.35">
      <c r="A8360"/>
    </row>
    <row r="8361" spans="1:1" x14ac:dyDescent="0.35">
      <c r="A8361"/>
    </row>
    <row r="8362" spans="1:1" x14ac:dyDescent="0.35">
      <c r="A8362"/>
    </row>
    <row r="8363" spans="1:1" x14ac:dyDescent="0.35">
      <c r="A8363"/>
    </row>
    <row r="8364" spans="1:1" x14ac:dyDescent="0.35">
      <c r="A8364"/>
    </row>
    <row r="8365" spans="1:1" x14ac:dyDescent="0.35">
      <c r="A8365"/>
    </row>
    <row r="8366" spans="1:1" x14ac:dyDescent="0.35">
      <c r="A8366"/>
    </row>
    <row r="8367" spans="1:1" x14ac:dyDescent="0.35">
      <c r="A8367"/>
    </row>
    <row r="8368" spans="1:1" x14ac:dyDescent="0.35">
      <c r="A8368"/>
    </row>
    <row r="8369" spans="1:1" x14ac:dyDescent="0.35">
      <c r="A8369"/>
    </row>
    <row r="8370" spans="1:1" x14ac:dyDescent="0.35">
      <c r="A8370"/>
    </row>
    <row r="8371" spans="1:1" x14ac:dyDescent="0.35">
      <c r="A8371"/>
    </row>
    <row r="8372" spans="1:1" x14ac:dyDescent="0.35">
      <c r="A8372"/>
    </row>
    <row r="8373" spans="1:1" x14ac:dyDescent="0.35">
      <c r="A8373"/>
    </row>
    <row r="8374" spans="1:1" x14ac:dyDescent="0.35">
      <c r="A8374"/>
    </row>
    <row r="8375" spans="1:1" x14ac:dyDescent="0.35">
      <c r="A8375"/>
    </row>
    <row r="8376" spans="1:1" x14ac:dyDescent="0.35">
      <c r="A8376"/>
    </row>
    <row r="8377" spans="1:1" x14ac:dyDescent="0.35">
      <c r="A8377"/>
    </row>
    <row r="8378" spans="1:1" x14ac:dyDescent="0.35">
      <c r="A8378"/>
    </row>
    <row r="8379" spans="1:1" x14ac:dyDescent="0.35">
      <c r="A8379"/>
    </row>
    <row r="8380" spans="1:1" x14ac:dyDescent="0.35">
      <c r="A8380"/>
    </row>
    <row r="8381" spans="1:1" x14ac:dyDescent="0.35">
      <c r="A8381"/>
    </row>
    <row r="8382" spans="1:1" x14ac:dyDescent="0.35">
      <c r="A8382"/>
    </row>
    <row r="8383" spans="1:1" x14ac:dyDescent="0.35">
      <c r="A8383"/>
    </row>
    <row r="8384" spans="1:1" x14ac:dyDescent="0.35">
      <c r="A8384"/>
    </row>
    <row r="8385" spans="1:1" x14ac:dyDescent="0.35">
      <c r="A8385"/>
    </row>
    <row r="8386" spans="1:1" x14ac:dyDescent="0.35">
      <c r="A8386"/>
    </row>
    <row r="8387" spans="1:1" x14ac:dyDescent="0.35">
      <c r="A8387"/>
    </row>
    <row r="8388" spans="1:1" x14ac:dyDescent="0.35">
      <c r="A8388"/>
    </row>
    <row r="8389" spans="1:1" x14ac:dyDescent="0.35">
      <c r="A8389"/>
    </row>
    <row r="8390" spans="1:1" x14ac:dyDescent="0.35">
      <c r="A8390"/>
    </row>
    <row r="8391" spans="1:1" x14ac:dyDescent="0.35">
      <c r="A8391"/>
    </row>
    <row r="8392" spans="1:1" x14ac:dyDescent="0.35">
      <c r="A8392"/>
    </row>
    <row r="8393" spans="1:1" x14ac:dyDescent="0.35">
      <c r="A8393"/>
    </row>
    <row r="8394" spans="1:1" x14ac:dyDescent="0.35">
      <c r="A8394"/>
    </row>
    <row r="8395" spans="1:1" x14ac:dyDescent="0.35">
      <c r="A8395"/>
    </row>
    <row r="8396" spans="1:1" x14ac:dyDescent="0.35">
      <c r="A8396"/>
    </row>
    <row r="8397" spans="1:1" x14ac:dyDescent="0.35">
      <c r="A8397"/>
    </row>
    <row r="8398" spans="1:1" x14ac:dyDescent="0.35">
      <c r="A8398"/>
    </row>
    <row r="8399" spans="1:1" x14ac:dyDescent="0.35">
      <c r="A8399"/>
    </row>
    <row r="8400" spans="1:1" x14ac:dyDescent="0.35">
      <c r="A8400"/>
    </row>
    <row r="8401" spans="1:1" x14ac:dyDescent="0.35">
      <c r="A8401"/>
    </row>
    <row r="8402" spans="1:1" x14ac:dyDescent="0.35">
      <c r="A8402"/>
    </row>
    <row r="8403" spans="1:1" x14ac:dyDescent="0.35">
      <c r="A8403"/>
    </row>
    <row r="8404" spans="1:1" x14ac:dyDescent="0.35">
      <c r="A8404"/>
    </row>
    <row r="8405" spans="1:1" x14ac:dyDescent="0.35">
      <c r="A8405"/>
    </row>
    <row r="8406" spans="1:1" x14ac:dyDescent="0.35">
      <c r="A8406"/>
    </row>
    <row r="8407" spans="1:1" x14ac:dyDescent="0.35">
      <c r="A8407"/>
    </row>
    <row r="8408" spans="1:1" x14ac:dyDescent="0.35">
      <c r="A8408"/>
    </row>
    <row r="8409" spans="1:1" x14ac:dyDescent="0.35">
      <c r="A8409"/>
    </row>
    <row r="8410" spans="1:1" x14ac:dyDescent="0.35">
      <c r="A8410"/>
    </row>
    <row r="8411" spans="1:1" x14ac:dyDescent="0.35">
      <c r="A8411"/>
    </row>
    <row r="8412" spans="1:1" x14ac:dyDescent="0.35">
      <c r="A8412"/>
    </row>
    <row r="8413" spans="1:1" x14ac:dyDescent="0.35">
      <c r="A8413"/>
    </row>
    <row r="8414" spans="1:1" x14ac:dyDescent="0.35">
      <c r="A8414"/>
    </row>
    <row r="8415" spans="1:1" x14ac:dyDescent="0.35">
      <c r="A8415"/>
    </row>
    <row r="8416" spans="1:1" x14ac:dyDescent="0.35">
      <c r="A8416"/>
    </row>
    <row r="8417" spans="1:1" x14ac:dyDescent="0.35">
      <c r="A8417"/>
    </row>
    <row r="8418" spans="1:1" x14ac:dyDescent="0.35">
      <c r="A8418"/>
    </row>
    <row r="8419" spans="1:1" x14ac:dyDescent="0.35">
      <c r="A8419"/>
    </row>
    <row r="8420" spans="1:1" x14ac:dyDescent="0.35">
      <c r="A8420"/>
    </row>
    <row r="8421" spans="1:1" x14ac:dyDescent="0.35">
      <c r="A8421"/>
    </row>
    <row r="8422" spans="1:1" x14ac:dyDescent="0.35">
      <c r="A8422"/>
    </row>
    <row r="8423" spans="1:1" x14ac:dyDescent="0.35">
      <c r="A8423"/>
    </row>
    <row r="8424" spans="1:1" x14ac:dyDescent="0.35">
      <c r="A8424"/>
    </row>
    <row r="8425" spans="1:1" x14ac:dyDescent="0.35">
      <c r="A8425"/>
    </row>
    <row r="8426" spans="1:1" x14ac:dyDescent="0.35">
      <c r="A8426"/>
    </row>
    <row r="8427" spans="1:1" x14ac:dyDescent="0.35">
      <c r="A8427"/>
    </row>
    <row r="8428" spans="1:1" x14ac:dyDescent="0.35">
      <c r="A8428"/>
    </row>
    <row r="8429" spans="1:1" x14ac:dyDescent="0.35">
      <c r="A8429"/>
    </row>
    <row r="8430" spans="1:1" x14ac:dyDescent="0.35">
      <c r="A8430"/>
    </row>
    <row r="8431" spans="1:1" x14ac:dyDescent="0.35">
      <c r="A8431"/>
    </row>
    <row r="8432" spans="1:1" x14ac:dyDescent="0.35">
      <c r="A8432"/>
    </row>
    <row r="8433" spans="1:1" x14ac:dyDescent="0.35">
      <c r="A8433"/>
    </row>
    <row r="8434" spans="1:1" x14ac:dyDescent="0.35">
      <c r="A8434"/>
    </row>
    <row r="8435" spans="1:1" x14ac:dyDescent="0.35">
      <c r="A8435"/>
    </row>
    <row r="8436" spans="1:1" x14ac:dyDescent="0.35">
      <c r="A8436"/>
    </row>
    <row r="8437" spans="1:1" x14ac:dyDescent="0.35">
      <c r="A8437"/>
    </row>
    <row r="8438" spans="1:1" x14ac:dyDescent="0.35">
      <c r="A8438"/>
    </row>
    <row r="8439" spans="1:1" x14ac:dyDescent="0.35">
      <c r="A8439"/>
    </row>
    <row r="8440" spans="1:1" x14ac:dyDescent="0.35">
      <c r="A8440"/>
    </row>
    <row r="8441" spans="1:1" x14ac:dyDescent="0.35">
      <c r="A8441"/>
    </row>
    <row r="8442" spans="1:1" x14ac:dyDescent="0.35">
      <c r="A8442"/>
    </row>
    <row r="8443" spans="1:1" x14ac:dyDescent="0.35">
      <c r="A8443"/>
    </row>
    <row r="8444" spans="1:1" x14ac:dyDescent="0.35">
      <c r="A8444"/>
    </row>
    <row r="8445" spans="1:1" x14ac:dyDescent="0.35">
      <c r="A8445"/>
    </row>
    <row r="8446" spans="1:1" x14ac:dyDescent="0.35">
      <c r="A8446"/>
    </row>
    <row r="8447" spans="1:1" x14ac:dyDescent="0.35">
      <c r="A8447"/>
    </row>
    <row r="8448" spans="1:1" x14ac:dyDescent="0.35">
      <c r="A8448"/>
    </row>
    <row r="8449" spans="1:1" x14ac:dyDescent="0.35">
      <c r="A8449"/>
    </row>
    <row r="8450" spans="1:1" x14ac:dyDescent="0.35">
      <c r="A8450"/>
    </row>
    <row r="8451" spans="1:1" x14ac:dyDescent="0.35">
      <c r="A8451"/>
    </row>
    <row r="8452" spans="1:1" x14ac:dyDescent="0.35">
      <c r="A8452"/>
    </row>
    <row r="8453" spans="1:1" x14ac:dyDescent="0.35">
      <c r="A8453"/>
    </row>
    <row r="8454" spans="1:1" x14ac:dyDescent="0.35">
      <c r="A8454"/>
    </row>
    <row r="8455" spans="1:1" x14ac:dyDescent="0.35">
      <c r="A8455"/>
    </row>
    <row r="8456" spans="1:1" x14ac:dyDescent="0.35">
      <c r="A8456"/>
    </row>
    <row r="8457" spans="1:1" x14ac:dyDescent="0.35">
      <c r="A8457"/>
    </row>
    <row r="8458" spans="1:1" x14ac:dyDescent="0.35">
      <c r="A8458"/>
    </row>
    <row r="8459" spans="1:1" x14ac:dyDescent="0.35">
      <c r="A8459"/>
    </row>
    <row r="8460" spans="1:1" x14ac:dyDescent="0.35">
      <c r="A8460"/>
    </row>
    <row r="8461" spans="1:1" x14ac:dyDescent="0.35">
      <c r="A8461"/>
    </row>
    <row r="8462" spans="1:1" x14ac:dyDescent="0.35">
      <c r="A8462"/>
    </row>
    <row r="8463" spans="1:1" x14ac:dyDescent="0.35">
      <c r="A8463"/>
    </row>
    <row r="8464" spans="1:1" x14ac:dyDescent="0.35">
      <c r="A8464"/>
    </row>
    <row r="8465" spans="1:1" x14ac:dyDescent="0.35">
      <c r="A8465"/>
    </row>
    <row r="8466" spans="1:1" x14ac:dyDescent="0.35">
      <c r="A8466"/>
    </row>
    <row r="8467" spans="1:1" x14ac:dyDescent="0.35">
      <c r="A8467"/>
    </row>
    <row r="8468" spans="1:1" x14ac:dyDescent="0.35">
      <c r="A8468"/>
    </row>
    <row r="8469" spans="1:1" x14ac:dyDescent="0.35">
      <c r="A8469"/>
    </row>
    <row r="8470" spans="1:1" x14ac:dyDescent="0.35">
      <c r="A8470"/>
    </row>
    <row r="8471" spans="1:1" x14ac:dyDescent="0.35">
      <c r="A8471"/>
    </row>
    <row r="8472" spans="1:1" x14ac:dyDescent="0.35">
      <c r="A8472"/>
    </row>
    <row r="8473" spans="1:1" x14ac:dyDescent="0.35">
      <c r="A8473"/>
    </row>
    <row r="8474" spans="1:1" x14ac:dyDescent="0.35">
      <c r="A8474"/>
    </row>
    <row r="8475" spans="1:1" x14ac:dyDescent="0.35">
      <c r="A8475"/>
    </row>
    <row r="8476" spans="1:1" x14ac:dyDescent="0.35">
      <c r="A8476"/>
    </row>
    <row r="8477" spans="1:1" x14ac:dyDescent="0.35">
      <c r="A8477"/>
    </row>
    <row r="8478" spans="1:1" x14ac:dyDescent="0.35">
      <c r="A8478"/>
    </row>
    <row r="8479" spans="1:1" x14ac:dyDescent="0.35">
      <c r="A8479"/>
    </row>
    <row r="8480" spans="1:1" x14ac:dyDescent="0.35">
      <c r="A8480"/>
    </row>
    <row r="8481" spans="1:1" x14ac:dyDescent="0.35">
      <c r="A8481"/>
    </row>
    <row r="8482" spans="1:1" x14ac:dyDescent="0.35">
      <c r="A8482"/>
    </row>
    <row r="8483" spans="1:1" x14ac:dyDescent="0.35">
      <c r="A8483"/>
    </row>
    <row r="8484" spans="1:1" x14ac:dyDescent="0.35">
      <c r="A8484"/>
    </row>
    <row r="8485" spans="1:1" x14ac:dyDescent="0.35">
      <c r="A8485"/>
    </row>
    <row r="8486" spans="1:1" x14ac:dyDescent="0.35">
      <c r="A8486"/>
    </row>
    <row r="8487" spans="1:1" x14ac:dyDescent="0.35">
      <c r="A8487"/>
    </row>
    <row r="8488" spans="1:1" x14ac:dyDescent="0.35">
      <c r="A8488"/>
    </row>
    <row r="8489" spans="1:1" x14ac:dyDescent="0.35">
      <c r="A8489"/>
    </row>
    <row r="8490" spans="1:1" x14ac:dyDescent="0.35">
      <c r="A8490"/>
    </row>
    <row r="8491" spans="1:1" x14ac:dyDescent="0.35">
      <c r="A8491"/>
    </row>
    <row r="8492" spans="1:1" x14ac:dyDescent="0.35">
      <c r="A8492"/>
    </row>
    <row r="8493" spans="1:1" x14ac:dyDescent="0.35">
      <c r="A8493"/>
    </row>
    <row r="8494" spans="1:1" x14ac:dyDescent="0.35">
      <c r="A8494"/>
    </row>
    <row r="8495" spans="1:1" x14ac:dyDescent="0.35">
      <c r="A8495"/>
    </row>
    <row r="8496" spans="1:1" x14ac:dyDescent="0.35">
      <c r="A8496"/>
    </row>
    <row r="8497" spans="1:1" x14ac:dyDescent="0.35">
      <c r="A8497"/>
    </row>
    <row r="8498" spans="1:1" x14ac:dyDescent="0.35">
      <c r="A8498"/>
    </row>
    <row r="8499" spans="1:1" x14ac:dyDescent="0.35">
      <c r="A8499"/>
    </row>
    <row r="8500" spans="1:1" x14ac:dyDescent="0.35">
      <c r="A8500"/>
    </row>
    <row r="8501" spans="1:1" x14ac:dyDescent="0.35">
      <c r="A8501"/>
    </row>
    <row r="8502" spans="1:1" x14ac:dyDescent="0.35">
      <c r="A8502"/>
    </row>
    <row r="8503" spans="1:1" x14ac:dyDescent="0.35">
      <c r="A8503"/>
    </row>
    <row r="8504" spans="1:1" x14ac:dyDescent="0.35">
      <c r="A8504"/>
    </row>
    <row r="8505" spans="1:1" x14ac:dyDescent="0.35">
      <c r="A8505"/>
    </row>
    <row r="8506" spans="1:1" x14ac:dyDescent="0.35">
      <c r="A8506"/>
    </row>
    <row r="8507" spans="1:1" x14ac:dyDescent="0.35">
      <c r="A8507"/>
    </row>
    <row r="8508" spans="1:1" x14ac:dyDescent="0.35">
      <c r="A8508"/>
    </row>
    <row r="8509" spans="1:1" x14ac:dyDescent="0.35">
      <c r="A8509"/>
    </row>
    <row r="8510" spans="1:1" x14ac:dyDescent="0.35">
      <c r="A8510"/>
    </row>
    <row r="8511" spans="1:1" x14ac:dyDescent="0.35">
      <c r="A8511"/>
    </row>
    <row r="8512" spans="1:1" x14ac:dyDescent="0.35">
      <c r="A8512"/>
    </row>
    <row r="8513" spans="1:1" x14ac:dyDescent="0.35">
      <c r="A8513"/>
    </row>
    <row r="8514" spans="1:1" x14ac:dyDescent="0.35">
      <c r="A8514"/>
    </row>
    <row r="8515" spans="1:1" x14ac:dyDescent="0.35">
      <c r="A8515"/>
    </row>
    <row r="8516" spans="1:1" x14ac:dyDescent="0.35">
      <c r="A8516"/>
    </row>
    <row r="8517" spans="1:1" x14ac:dyDescent="0.35">
      <c r="A8517"/>
    </row>
    <row r="8518" spans="1:1" x14ac:dyDescent="0.35">
      <c r="A8518"/>
    </row>
    <row r="8519" spans="1:1" x14ac:dyDescent="0.35">
      <c r="A8519"/>
    </row>
    <row r="8520" spans="1:1" x14ac:dyDescent="0.35">
      <c r="A8520"/>
    </row>
    <row r="8521" spans="1:1" x14ac:dyDescent="0.35">
      <c r="A8521"/>
    </row>
    <row r="8522" spans="1:1" x14ac:dyDescent="0.35">
      <c r="A8522"/>
    </row>
    <row r="8523" spans="1:1" x14ac:dyDescent="0.35">
      <c r="A8523"/>
    </row>
    <row r="8524" spans="1:1" x14ac:dyDescent="0.35">
      <c r="A8524"/>
    </row>
    <row r="8525" spans="1:1" x14ac:dyDescent="0.35">
      <c r="A8525"/>
    </row>
    <row r="8526" spans="1:1" x14ac:dyDescent="0.35">
      <c r="A8526"/>
    </row>
    <row r="8527" spans="1:1" x14ac:dyDescent="0.35">
      <c r="A8527"/>
    </row>
    <row r="8528" spans="1:1" x14ac:dyDescent="0.35">
      <c r="A8528"/>
    </row>
    <row r="8529" spans="1:1" x14ac:dyDescent="0.35">
      <c r="A8529"/>
    </row>
    <row r="8530" spans="1:1" x14ac:dyDescent="0.35">
      <c r="A8530"/>
    </row>
    <row r="8531" spans="1:1" x14ac:dyDescent="0.35">
      <c r="A8531"/>
    </row>
    <row r="8532" spans="1:1" x14ac:dyDescent="0.35">
      <c r="A8532"/>
    </row>
    <row r="8533" spans="1:1" x14ac:dyDescent="0.35">
      <c r="A8533"/>
    </row>
    <row r="8534" spans="1:1" x14ac:dyDescent="0.35">
      <c r="A8534"/>
    </row>
    <row r="8535" spans="1:1" x14ac:dyDescent="0.35">
      <c r="A8535"/>
    </row>
    <row r="8536" spans="1:1" x14ac:dyDescent="0.35">
      <c r="A8536"/>
    </row>
    <row r="8537" spans="1:1" x14ac:dyDescent="0.35">
      <c r="A8537"/>
    </row>
    <row r="8538" spans="1:1" x14ac:dyDescent="0.35">
      <c r="A8538"/>
    </row>
    <row r="8539" spans="1:1" x14ac:dyDescent="0.35">
      <c r="A8539"/>
    </row>
    <row r="8540" spans="1:1" x14ac:dyDescent="0.35">
      <c r="A8540"/>
    </row>
    <row r="8541" spans="1:1" x14ac:dyDescent="0.35">
      <c r="A8541"/>
    </row>
    <row r="8542" spans="1:1" x14ac:dyDescent="0.35">
      <c r="A8542"/>
    </row>
    <row r="8543" spans="1:1" x14ac:dyDescent="0.35">
      <c r="A8543"/>
    </row>
    <row r="8544" spans="1:1" x14ac:dyDescent="0.35">
      <c r="A8544"/>
    </row>
    <row r="8545" spans="1:1" x14ac:dyDescent="0.35">
      <c r="A8545"/>
    </row>
    <row r="8546" spans="1:1" x14ac:dyDescent="0.35">
      <c r="A8546"/>
    </row>
    <row r="8547" spans="1:1" x14ac:dyDescent="0.35">
      <c r="A8547"/>
    </row>
    <row r="8548" spans="1:1" x14ac:dyDescent="0.35">
      <c r="A8548"/>
    </row>
    <row r="8549" spans="1:1" x14ac:dyDescent="0.35">
      <c r="A8549"/>
    </row>
    <row r="8550" spans="1:1" x14ac:dyDescent="0.35">
      <c r="A8550"/>
    </row>
    <row r="8551" spans="1:1" x14ac:dyDescent="0.35">
      <c r="A8551"/>
    </row>
    <row r="8552" spans="1:1" x14ac:dyDescent="0.35">
      <c r="A8552"/>
    </row>
    <row r="8553" spans="1:1" x14ac:dyDescent="0.35">
      <c r="A8553"/>
    </row>
    <row r="8554" spans="1:1" x14ac:dyDescent="0.35">
      <c r="A8554"/>
    </row>
    <row r="8555" spans="1:1" x14ac:dyDescent="0.35">
      <c r="A8555"/>
    </row>
    <row r="8556" spans="1:1" x14ac:dyDescent="0.35">
      <c r="A8556"/>
    </row>
    <row r="8557" spans="1:1" x14ac:dyDescent="0.35">
      <c r="A8557"/>
    </row>
    <row r="8558" spans="1:1" x14ac:dyDescent="0.35">
      <c r="A8558"/>
    </row>
    <row r="8559" spans="1:1" x14ac:dyDescent="0.35">
      <c r="A8559"/>
    </row>
    <row r="8560" spans="1:1" x14ac:dyDescent="0.35">
      <c r="A8560"/>
    </row>
    <row r="8561" spans="1:1" x14ac:dyDescent="0.35">
      <c r="A8561"/>
    </row>
    <row r="8562" spans="1:1" x14ac:dyDescent="0.35">
      <c r="A8562"/>
    </row>
    <row r="8563" spans="1:1" x14ac:dyDescent="0.35">
      <c r="A8563"/>
    </row>
    <row r="8564" spans="1:1" x14ac:dyDescent="0.35">
      <c r="A8564"/>
    </row>
    <row r="8565" spans="1:1" x14ac:dyDescent="0.35">
      <c r="A8565"/>
    </row>
    <row r="8566" spans="1:1" x14ac:dyDescent="0.35">
      <c r="A8566"/>
    </row>
    <row r="8567" spans="1:1" x14ac:dyDescent="0.35">
      <c r="A8567"/>
    </row>
    <row r="8568" spans="1:1" x14ac:dyDescent="0.35">
      <c r="A8568"/>
    </row>
    <row r="8569" spans="1:1" x14ac:dyDescent="0.35">
      <c r="A8569"/>
    </row>
    <row r="8570" spans="1:1" x14ac:dyDescent="0.35">
      <c r="A8570"/>
    </row>
    <row r="8571" spans="1:1" x14ac:dyDescent="0.35">
      <c r="A8571"/>
    </row>
    <row r="8572" spans="1:1" x14ac:dyDescent="0.35">
      <c r="A8572"/>
    </row>
    <row r="8573" spans="1:1" x14ac:dyDescent="0.35">
      <c r="A8573"/>
    </row>
    <row r="8574" spans="1:1" x14ac:dyDescent="0.35">
      <c r="A8574"/>
    </row>
    <row r="8575" spans="1:1" x14ac:dyDescent="0.35">
      <c r="A8575"/>
    </row>
    <row r="8576" spans="1:1" x14ac:dyDescent="0.35">
      <c r="A8576"/>
    </row>
    <row r="8577" spans="1:1" x14ac:dyDescent="0.35">
      <c r="A8577"/>
    </row>
    <row r="8578" spans="1:1" x14ac:dyDescent="0.35">
      <c r="A8578"/>
    </row>
    <row r="8579" spans="1:1" x14ac:dyDescent="0.35">
      <c r="A8579"/>
    </row>
    <row r="8580" spans="1:1" x14ac:dyDescent="0.35">
      <c r="A8580"/>
    </row>
    <row r="8581" spans="1:1" x14ac:dyDescent="0.35">
      <c r="A8581"/>
    </row>
    <row r="8582" spans="1:1" x14ac:dyDescent="0.35">
      <c r="A8582"/>
    </row>
    <row r="8583" spans="1:1" x14ac:dyDescent="0.35">
      <c r="A8583"/>
    </row>
    <row r="8584" spans="1:1" x14ac:dyDescent="0.35">
      <c r="A8584"/>
    </row>
    <row r="8585" spans="1:1" x14ac:dyDescent="0.35">
      <c r="A8585"/>
    </row>
    <row r="8586" spans="1:1" x14ac:dyDescent="0.35">
      <c r="A8586"/>
    </row>
    <row r="8587" spans="1:1" x14ac:dyDescent="0.35">
      <c r="A8587"/>
    </row>
    <row r="8588" spans="1:1" x14ac:dyDescent="0.35">
      <c r="A8588"/>
    </row>
    <row r="8589" spans="1:1" x14ac:dyDescent="0.35">
      <c r="A8589"/>
    </row>
    <row r="8590" spans="1:1" x14ac:dyDescent="0.35">
      <c r="A8590"/>
    </row>
    <row r="8591" spans="1:1" x14ac:dyDescent="0.35">
      <c r="A8591"/>
    </row>
    <row r="8592" spans="1:1" x14ac:dyDescent="0.35">
      <c r="A8592"/>
    </row>
    <row r="8593" spans="1:1" x14ac:dyDescent="0.35">
      <c r="A8593"/>
    </row>
    <row r="8594" spans="1:1" x14ac:dyDescent="0.35">
      <c r="A8594"/>
    </row>
    <row r="8595" spans="1:1" x14ac:dyDescent="0.35">
      <c r="A8595"/>
    </row>
    <row r="8596" spans="1:1" x14ac:dyDescent="0.35">
      <c r="A8596"/>
    </row>
    <row r="8597" spans="1:1" x14ac:dyDescent="0.35">
      <c r="A8597"/>
    </row>
    <row r="8598" spans="1:1" x14ac:dyDescent="0.35">
      <c r="A8598"/>
    </row>
    <row r="8599" spans="1:1" x14ac:dyDescent="0.35">
      <c r="A8599"/>
    </row>
    <row r="8600" spans="1:1" x14ac:dyDescent="0.35">
      <c r="A8600"/>
    </row>
    <row r="8601" spans="1:1" x14ac:dyDescent="0.35">
      <c r="A8601"/>
    </row>
    <row r="8602" spans="1:1" x14ac:dyDescent="0.35">
      <c r="A8602"/>
    </row>
    <row r="8603" spans="1:1" x14ac:dyDescent="0.35">
      <c r="A8603"/>
    </row>
    <row r="8604" spans="1:1" x14ac:dyDescent="0.35">
      <c r="A8604"/>
    </row>
    <row r="8605" spans="1:1" x14ac:dyDescent="0.35">
      <c r="A8605"/>
    </row>
    <row r="8606" spans="1:1" x14ac:dyDescent="0.35">
      <c r="A8606"/>
    </row>
    <row r="8607" spans="1:1" x14ac:dyDescent="0.35">
      <c r="A8607"/>
    </row>
    <row r="8608" spans="1:1" x14ac:dyDescent="0.35">
      <c r="A8608"/>
    </row>
    <row r="8609" spans="1:1" x14ac:dyDescent="0.35">
      <c r="A8609"/>
    </row>
    <row r="8610" spans="1:1" x14ac:dyDescent="0.35">
      <c r="A8610"/>
    </row>
    <row r="8611" spans="1:1" x14ac:dyDescent="0.35">
      <c r="A8611"/>
    </row>
    <row r="8612" spans="1:1" x14ac:dyDescent="0.35">
      <c r="A8612"/>
    </row>
    <row r="8613" spans="1:1" x14ac:dyDescent="0.35">
      <c r="A8613"/>
    </row>
    <row r="8614" spans="1:1" x14ac:dyDescent="0.35">
      <c r="A8614"/>
    </row>
    <row r="8615" spans="1:1" x14ac:dyDescent="0.35">
      <c r="A8615"/>
    </row>
    <row r="8616" spans="1:1" x14ac:dyDescent="0.35">
      <c r="A8616"/>
    </row>
    <row r="8617" spans="1:1" x14ac:dyDescent="0.35">
      <c r="A8617"/>
    </row>
    <row r="8618" spans="1:1" x14ac:dyDescent="0.35">
      <c r="A8618"/>
    </row>
    <row r="8619" spans="1:1" x14ac:dyDescent="0.35">
      <c r="A8619"/>
    </row>
    <row r="8620" spans="1:1" x14ac:dyDescent="0.35">
      <c r="A8620"/>
    </row>
    <row r="8621" spans="1:1" x14ac:dyDescent="0.35">
      <c r="A8621"/>
    </row>
    <row r="8622" spans="1:1" x14ac:dyDescent="0.35">
      <c r="A8622"/>
    </row>
    <row r="8623" spans="1:1" x14ac:dyDescent="0.35">
      <c r="A8623"/>
    </row>
    <row r="8624" spans="1:1" x14ac:dyDescent="0.35">
      <c r="A8624"/>
    </row>
    <row r="8625" spans="1:1" x14ac:dyDescent="0.35">
      <c r="A8625"/>
    </row>
    <row r="8626" spans="1:1" x14ac:dyDescent="0.35">
      <c r="A8626"/>
    </row>
    <row r="8627" spans="1:1" x14ac:dyDescent="0.35">
      <c r="A8627"/>
    </row>
    <row r="8628" spans="1:1" x14ac:dyDescent="0.35">
      <c r="A8628"/>
    </row>
    <row r="8629" spans="1:1" x14ac:dyDescent="0.35">
      <c r="A8629"/>
    </row>
    <row r="8630" spans="1:1" x14ac:dyDescent="0.35">
      <c r="A8630"/>
    </row>
    <row r="8631" spans="1:1" x14ac:dyDescent="0.35">
      <c r="A8631"/>
    </row>
    <row r="8632" spans="1:1" x14ac:dyDescent="0.35">
      <c r="A8632"/>
    </row>
    <row r="8633" spans="1:1" x14ac:dyDescent="0.35">
      <c r="A8633"/>
    </row>
    <row r="8634" spans="1:1" x14ac:dyDescent="0.35">
      <c r="A8634"/>
    </row>
    <row r="8635" spans="1:1" x14ac:dyDescent="0.35">
      <c r="A8635"/>
    </row>
    <row r="8636" spans="1:1" x14ac:dyDescent="0.35">
      <c r="A8636"/>
    </row>
    <row r="8637" spans="1:1" x14ac:dyDescent="0.35">
      <c r="A8637"/>
    </row>
    <row r="8638" spans="1:1" x14ac:dyDescent="0.35">
      <c r="A8638"/>
    </row>
    <row r="8639" spans="1:1" x14ac:dyDescent="0.35">
      <c r="A8639"/>
    </row>
    <row r="8640" spans="1:1" x14ac:dyDescent="0.35">
      <c r="A8640"/>
    </row>
    <row r="8641" spans="1:1" x14ac:dyDescent="0.35">
      <c r="A8641"/>
    </row>
    <row r="8642" spans="1:1" x14ac:dyDescent="0.35">
      <c r="A8642"/>
    </row>
    <row r="8643" spans="1:1" x14ac:dyDescent="0.35">
      <c r="A8643"/>
    </row>
    <row r="8644" spans="1:1" x14ac:dyDescent="0.35">
      <c r="A8644"/>
    </row>
    <row r="8645" spans="1:1" x14ac:dyDescent="0.35">
      <c r="A8645"/>
    </row>
    <row r="8646" spans="1:1" x14ac:dyDescent="0.35">
      <c r="A8646"/>
    </row>
    <row r="8647" spans="1:1" x14ac:dyDescent="0.35">
      <c r="A8647"/>
    </row>
    <row r="8648" spans="1:1" x14ac:dyDescent="0.35">
      <c r="A8648"/>
    </row>
    <row r="8649" spans="1:1" x14ac:dyDescent="0.35">
      <c r="A8649"/>
    </row>
    <row r="8650" spans="1:1" x14ac:dyDescent="0.35">
      <c r="A8650"/>
    </row>
    <row r="8651" spans="1:1" x14ac:dyDescent="0.35">
      <c r="A8651"/>
    </row>
    <row r="8652" spans="1:1" x14ac:dyDescent="0.35">
      <c r="A8652"/>
    </row>
    <row r="8653" spans="1:1" x14ac:dyDescent="0.35">
      <c r="A8653"/>
    </row>
    <row r="8654" spans="1:1" x14ac:dyDescent="0.35">
      <c r="A8654"/>
    </row>
    <row r="8655" spans="1:1" x14ac:dyDescent="0.35">
      <c r="A8655"/>
    </row>
    <row r="8656" spans="1:1" x14ac:dyDescent="0.35">
      <c r="A8656"/>
    </row>
    <row r="8657" spans="1:1" x14ac:dyDescent="0.35">
      <c r="A8657"/>
    </row>
    <row r="8658" spans="1:1" x14ac:dyDescent="0.35">
      <c r="A8658"/>
    </row>
    <row r="8659" spans="1:1" x14ac:dyDescent="0.35">
      <c r="A8659"/>
    </row>
    <row r="8660" spans="1:1" x14ac:dyDescent="0.35">
      <c r="A8660"/>
    </row>
    <row r="8661" spans="1:1" x14ac:dyDescent="0.35">
      <c r="A8661"/>
    </row>
    <row r="8662" spans="1:1" x14ac:dyDescent="0.35">
      <c r="A8662"/>
    </row>
    <row r="8663" spans="1:1" x14ac:dyDescent="0.35">
      <c r="A8663"/>
    </row>
    <row r="8664" spans="1:1" x14ac:dyDescent="0.35">
      <c r="A8664"/>
    </row>
    <row r="8665" spans="1:1" x14ac:dyDescent="0.35">
      <c r="A8665"/>
    </row>
    <row r="8666" spans="1:1" x14ac:dyDescent="0.35">
      <c r="A8666"/>
    </row>
    <row r="8667" spans="1:1" x14ac:dyDescent="0.35">
      <c r="A8667"/>
    </row>
    <row r="8668" spans="1:1" x14ac:dyDescent="0.35">
      <c r="A8668"/>
    </row>
    <row r="8669" spans="1:1" x14ac:dyDescent="0.35">
      <c r="A8669"/>
    </row>
    <row r="8670" spans="1:1" x14ac:dyDescent="0.35">
      <c r="A8670"/>
    </row>
    <row r="8671" spans="1:1" x14ac:dyDescent="0.35">
      <c r="A8671"/>
    </row>
    <row r="8672" spans="1:1" x14ac:dyDescent="0.35">
      <c r="A8672"/>
    </row>
    <row r="8673" spans="1:1" x14ac:dyDescent="0.35">
      <c r="A8673"/>
    </row>
    <row r="8674" spans="1:1" x14ac:dyDescent="0.35">
      <c r="A8674"/>
    </row>
    <row r="8675" spans="1:1" x14ac:dyDescent="0.35">
      <c r="A8675"/>
    </row>
    <row r="8676" spans="1:1" x14ac:dyDescent="0.35">
      <c r="A8676"/>
    </row>
    <row r="8677" spans="1:1" x14ac:dyDescent="0.35">
      <c r="A8677"/>
    </row>
    <row r="8678" spans="1:1" x14ac:dyDescent="0.35">
      <c r="A8678"/>
    </row>
    <row r="8679" spans="1:1" x14ac:dyDescent="0.35">
      <c r="A8679"/>
    </row>
    <row r="8680" spans="1:1" x14ac:dyDescent="0.35">
      <c r="A8680"/>
    </row>
    <row r="8681" spans="1:1" x14ac:dyDescent="0.35">
      <c r="A8681"/>
    </row>
    <row r="8682" spans="1:1" x14ac:dyDescent="0.35">
      <c r="A8682"/>
    </row>
    <row r="8683" spans="1:1" x14ac:dyDescent="0.35">
      <c r="A8683"/>
    </row>
    <row r="8684" spans="1:1" x14ac:dyDescent="0.35">
      <c r="A8684"/>
    </row>
    <row r="8685" spans="1:1" x14ac:dyDescent="0.35">
      <c r="A8685"/>
    </row>
    <row r="8686" spans="1:1" x14ac:dyDescent="0.35">
      <c r="A8686"/>
    </row>
    <row r="8687" spans="1:1" x14ac:dyDescent="0.35">
      <c r="A8687"/>
    </row>
    <row r="8688" spans="1:1" x14ac:dyDescent="0.35">
      <c r="A8688"/>
    </row>
    <row r="8689" spans="1:1" x14ac:dyDescent="0.35">
      <c r="A8689"/>
    </row>
    <row r="8690" spans="1:1" x14ac:dyDescent="0.35">
      <c r="A8690"/>
    </row>
    <row r="8691" spans="1:1" x14ac:dyDescent="0.35">
      <c r="A8691"/>
    </row>
    <row r="8692" spans="1:1" x14ac:dyDescent="0.35">
      <c r="A8692"/>
    </row>
    <row r="8693" spans="1:1" x14ac:dyDescent="0.35">
      <c r="A8693"/>
    </row>
    <row r="8694" spans="1:1" x14ac:dyDescent="0.35">
      <c r="A8694"/>
    </row>
    <row r="8695" spans="1:1" x14ac:dyDescent="0.35">
      <c r="A8695"/>
    </row>
    <row r="8696" spans="1:1" x14ac:dyDescent="0.35">
      <c r="A8696"/>
    </row>
    <row r="8697" spans="1:1" x14ac:dyDescent="0.35">
      <c r="A8697"/>
    </row>
    <row r="8698" spans="1:1" x14ac:dyDescent="0.35">
      <c r="A8698"/>
    </row>
    <row r="8699" spans="1:1" x14ac:dyDescent="0.35">
      <c r="A8699"/>
    </row>
    <row r="8700" spans="1:1" x14ac:dyDescent="0.35">
      <c r="A8700"/>
    </row>
    <row r="8701" spans="1:1" x14ac:dyDescent="0.35">
      <c r="A8701"/>
    </row>
    <row r="8702" spans="1:1" x14ac:dyDescent="0.35">
      <c r="A8702"/>
    </row>
    <row r="8703" spans="1:1" x14ac:dyDescent="0.35">
      <c r="A8703"/>
    </row>
    <row r="8704" spans="1:1" x14ac:dyDescent="0.35">
      <c r="A8704"/>
    </row>
    <row r="8705" spans="1:1" x14ac:dyDescent="0.35">
      <c r="A8705"/>
    </row>
    <row r="8706" spans="1:1" x14ac:dyDescent="0.35">
      <c r="A8706"/>
    </row>
    <row r="8707" spans="1:1" x14ac:dyDescent="0.35">
      <c r="A8707"/>
    </row>
    <row r="8708" spans="1:1" x14ac:dyDescent="0.35">
      <c r="A8708"/>
    </row>
    <row r="8709" spans="1:1" x14ac:dyDescent="0.35">
      <c r="A8709"/>
    </row>
    <row r="8710" spans="1:1" x14ac:dyDescent="0.35">
      <c r="A8710"/>
    </row>
    <row r="8711" spans="1:1" x14ac:dyDescent="0.35">
      <c r="A8711"/>
    </row>
    <row r="8712" spans="1:1" x14ac:dyDescent="0.35">
      <c r="A8712"/>
    </row>
    <row r="8713" spans="1:1" x14ac:dyDescent="0.35">
      <c r="A8713"/>
    </row>
    <row r="8714" spans="1:1" x14ac:dyDescent="0.35">
      <c r="A8714"/>
    </row>
    <row r="8715" spans="1:1" x14ac:dyDescent="0.35">
      <c r="A8715"/>
    </row>
    <row r="8716" spans="1:1" x14ac:dyDescent="0.35">
      <c r="A8716"/>
    </row>
    <row r="8717" spans="1:1" x14ac:dyDescent="0.35">
      <c r="A8717"/>
    </row>
    <row r="8718" spans="1:1" x14ac:dyDescent="0.35">
      <c r="A8718"/>
    </row>
    <row r="8719" spans="1:1" x14ac:dyDescent="0.35">
      <c r="A8719"/>
    </row>
    <row r="8720" spans="1:1" x14ac:dyDescent="0.35">
      <c r="A8720"/>
    </row>
    <row r="8721" spans="1:1" x14ac:dyDescent="0.35">
      <c r="A8721"/>
    </row>
    <row r="8722" spans="1:1" x14ac:dyDescent="0.35">
      <c r="A8722"/>
    </row>
    <row r="8723" spans="1:1" x14ac:dyDescent="0.35">
      <c r="A8723"/>
    </row>
    <row r="8724" spans="1:1" x14ac:dyDescent="0.35">
      <c r="A8724"/>
    </row>
    <row r="8725" spans="1:1" x14ac:dyDescent="0.35">
      <c r="A8725"/>
    </row>
    <row r="8726" spans="1:1" x14ac:dyDescent="0.35">
      <c r="A8726"/>
    </row>
    <row r="8727" spans="1:1" x14ac:dyDescent="0.35">
      <c r="A8727"/>
    </row>
    <row r="8728" spans="1:1" x14ac:dyDescent="0.35">
      <c r="A8728"/>
    </row>
    <row r="8729" spans="1:1" x14ac:dyDescent="0.35">
      <c r="A8729"/>
    </row>
    <row r="8730" spans="1:1" x14ac:dyDescent="0.35">
      <c r="A8730"/>
    </row>
    <row r="8731" spans="1:1" x14ac:dyDescent="0.35">
      <c r="A8731"/>
    </row>
    <row r="8732" spans="1:1" x14ac:dyDescent="0.35">
      <c r="A8732"/>
    </row>
    <row r="8733" spans="1:1" x14ac:dyDescent="0.35">
      <c r="A8733"/>
    </row>
    <row r="8734" spans="1:1" x14ac:dyDescent="0.35">
      <c r="A8734"/>
    </row>
    <row r="8735" spans="1:1" x14ac:dyDescent="0.35">
      <c r="A8735"/>
    </row>
    <row r="8736" spans="1:1" x14ac:dyDescent="0.35">
      <c r="A8736"/>
    </row>
    <row r="8737" spans="1:1" x14ac:dyDescent="0.35">
      <c r="A8737"/>
    </row>
    <row r="8738" spans="1:1" x14ac:dyDescent="0.35">
      <c r="A8738"/>
    </row>
    <row r="8739" spans="1:1" x14ac:dyDescent="0.35">
      <c r="A8739"/>
    </row>
    <row r="8740" spans="1:1" x14ac:dyDescent="0.35">
      <c r="A8740"/>
    </row>
    <row r="8741" spans="1:1" x14ac:dyDescent="0.35">
      <c r="A8741"/>
    </row>
    <row r="8742" spans="1:1" x14ac:dyDescent="0.35">
      <c r="A8742"/>
    </row>
    <row r="8743" spans="1:1" x14ac:dyDescent="0.35">
      <c r="A8743"/>
    </row>
    <row r="8744" spans="1:1" x14ac:dyDescent="0.35">
      <c r="A8744"/>
    </row>
    <row r="8745" spans="1:1" x14ac:dyDescent="0.35">
      <c r="A8745"/>
    </row>
    <row r="8746" spans="1:1" x14ac:dyDescent="0.35">
      <c r="A8746"/>
    </row>
    <row r="8747" spans="1:1" x14ac:dyDescent="0.35">
      <c r="A8747"/>
    </row>
    <row r="8748" spans="1:1" x14ac:dyDescent="0.35">
      <c r="A8748"/>
    </row>
    <row r="8749" spans="1:1" x14ac:dyDescent="0.35">
      <c r="A8749"/>
    </row>
    <row r="8750" spans="1:1" x14ac:dyDescent="0.35">
      <c r="A8750"/>
    </row>
    <row r="8751" spans="1:1" x14ac:dyDescent="0.35">
      <c r="A8751"/>
    </row>
    <row r="8752" spans="1:1" x14ac:dyDescent="0.35">
      <c r="A8752"/>
    </row>
    <row r="8753" spans="1:1" x14ac:dyDescent="0.35">
      <c r="A8753"/>
    </row>
    <row r="8754" spans="1:1" x14ac:dyDescent="0.35">
      <c r="A8754"/>
    </row>
    <row r="8755" spans="1:1" x14ac:dyDescent="0.35">
      <c r="A8755"/>
    </row>
    <row r="8756" spans="1:1" x14ac:dyDescent="0.35">
      <c r="A8756"/>
    </row>
    <row r="8757" spans="1:1" x14ac:dyDescent="0.35">
      <c r="A8757"/>
    </row>
    <row r="8758" spans="1:1" x14ac:dyDescent="0.35">
      <c r="A8758"/>
    </row>
    <row r="8759" spans="1:1" x14ac:dyDescent="0.35">
      <c r="A8759"/>
    </row>
    <row r="8760" spans="1:1" x14ac:dyDescent="0.35">
      <c r="A8760"/>
    </row>
    <row r="8761" spans="1:1" x14ac:dyDescent="0.35">
      <c r="A8761"/>
    </row>
    <row r="8762" spans="1:1" x14ac:dyDescent="0.35">
      <c r="A8762"/>
    </row>
    <row r="8763" spans="1:1" x14ac:dyDescent="0.35">
      <c r="A8763"/>
    </row>
    <row r="8764" spans="1:1" x14ac:dyDescent="0.35">
      <c r="A8764"/>
    </row>
    <row r="8765" spans="1:1" x14ac:dyDescent="0.35">
      <c r="A8765"/>
    </row>
    <row r="8766" spans="1:1" x14ac:dyDescent="0.35">
      <c r="A8766"/>
    </row>
    <row r="8767" spans="1:1" x14ac:dyDescent="0.35">
      <c r="A8767"/>
    </row>
    <row r="8768" spans="1:1" x14ac:dyDescent="0.35">
      <c r="A8768"/>
    </row>
    <row r="8769" spans="1:1" x14ac:dyDescent="0.35">
      <c r="A8769"/>
    </row>
    <row r="8770" spans="1:1" x14ac:dyDescent="0.35">
      <c r="A8770"/>
    </row>
    <row r="8771" spans="1:1" x14ac:dyDescent="0.35">
      <c r="A8771"/>
    </row>
    <row r="8772" spans="1:1" x14ac:dyDescent="0.35">
      <c r="A8772"/>
    </row>
    <row r="8773" spans="1:1" x14ac:dyDescent="0.35">
      <c r="A8773"/>
    </row>
    <row r="8774" spans="1:1" x14ac:dyDescent="0.35">
      <c r="A8774"/>
    </row>
    <row r="8775" spans="1:1" x14ac:dyDescent="0.35">
      <c r="A8775"/>
    </row>
    <row r="8776" spans="1:1" x14ac:dyDescent="0.35">
      <c r="A8776"/>
    </row>
    <row r="8777" spans="1:1" x14ac:dyDescent="0.35">
      <c r="A8777"/>
    </row>
    <row r="8778" spans="1:1" x14ac:dyDescent="0.35">
      <c r="A8778"/>
    </row>
    <row r="8779" spans="1:1" x14ac:dyDescent="0.35">
      <c r="A8779"/>
    </row>
    <row r="8780" spans="1:1" x14ac:dyDescent="0.35">
      <c r="A8780"/>
    </row>
    <row r="8781" spans="1:1" x14ac:dyDescent="0.35">
      <c r="A8781"/>
    </row>
    <row r="8782" spans="1:1" x14ac:dyDescent="0.35">
      <c r="A8782"/>
    </row>
    <row r="8783" spans="1:1" x14ac:dyDescent="0.35">
      <c r="A8783"/>
    </row>
    <row r="8784" spans="1:1" x14ac:dyDescent="0.35">
      <c r="A8784"/>
    </row>
    <row r="8785" spans="1:1" x14ac:dyDescent="0.35">
      <c r="A8785"/>
    </row>
    <row r="8786" spans="1:1" x14ac:dyDescent="0.35">
      <c r="A8786"/>
    </row>
    <row r="8787" spans="1:1" x14ac:dyDescent="0.35">
      <c r="A8787"/>
    </row>
    <row r="8788" spans="1:1" x14ac:dyDescent="0.35">
      <c r="A8788"/>
    </row>
    <row r="8789" spans="1:1" x14ac:dyDescent="0.35">
      <c r="A8789"/>
    </row>
    <row r="8790" spans="1:1" x14ac:dyDescent="0.35">
      <c r="A8790"/>
    </row>
    <row r="8791" spans="1:1" x14ac:dyDescent="0.35">
      <c r="A8791"/>
    </row>
    <row r="8792" spans="1:1" x14ac:dyDescent="0.35">
      <c r="A8792"/>
    </row>
    <row r="8793" spans="1:1" x14ac:dyDescent="0.35">
      <c r="A8793"/>
    </row>
    <row r="8794" spans="1:1" x14ac:dyDescent="0.35">
      <c r="A8794"/>
    </row>
    <row r="8795" spans="1:1" x14ac:dyDescent="0.35">
      <c r="A8795"/>
    </row>
    <row r="8796" spans="1:1" x14ac:dyDescent="0.35">
      <c r="A8796"/>
    </row>
    <row r="8797" spans="1:1" x14ac:dyDescent="0.35">
      <c r="A8797"/>
    </row>
    <row r="8798" spans="1:1" x14ac:dyDescent="0.35">
      <c r="A8798"/>
    </row>
    <row r="8799" spans="1:1" x14ac:dyDescent="0.35">
      <c r="A8799"/>
    </row>
    <row r="8800" spans="1:1" x14ac:dyDescent="0.35">
      <c r="A8800"/>
    </row>
    <row r="8801" spans="1:1" x14ac:dyDescent="0.35">
      <c r="A8801"/>
    </row>
    <row r="8802" spans="1:1" x14ac:dyDescent="0.35">
      <c r="A8802"/>
    </row>
    <row r="8803" spans="1:1" x14ac:dyDescent="0.35">
      <c r="A8803"/>
    </row>
    <row r="8804" spans="1:1" x14ac:dyDescent="0.35">
      <c r="A8804"/>
    </row>
    <row r="8805" spans="1:1" x14ac:dyDescent="0.35">
      <c r="A8805"/>
    </row>
    <row r="8806" spans="1:1" x14ac:dyDescent="0.35">
      <c r="A8806"/>
    </row>
    <row r="8807" spans="1:1" x14ac:dyDescent="0.35">
      <c r="A8807"/>
    </row>
    <row r="8808" spans="1:1" x14ac:dyDescent="0.35">
      <c r="A8808"/>
    </row>
    <row r="8809" spans="1:1" x14ac:dyDescent="0.35">
      <c r="A8809"/>
    </row>
    <row r="8810" spans="1:1" x14ac:dyDescent="0.35">
      <c r="A8810"/>
    </row>
    <row r="8811" spans="1:1" x14ac:dyDescent="0.35">
      <c r="A8811"/>
    </row>
    <row r="8812" spans="1:1" x14ac:dyDescent="0.35">
      <c r="A8812"/>
    </row>
    <row r="8813" spans="1:1" x14ac:dyDescent="0.35">
      <c r="A8813"/>
    </row>
    <row r="8814" spans="1:1" x14ac:dyDescent="0.35">
      <c r="A8814"/>
    </row>
    <row r="8815" spans="1:1" x14ac:dyDescent="0.35">
      <c r="A8815"/>
    </row>
    <row r="8816" spans="1:1" x14ac:dyDescent="0.35">
      <c r="A8816"/>
    </row>
    <row r="8817" spans="1:1" x14ac:dyDescent="0.35">
      <c r="A8817"/>
    </row>
    <row r="8818" spans="1:1" x14ac:dyDescent="0.35">
      <c r="A8818"/>
    </row>
    <row r="8819" spans="1:1" x14ac:dyDescent="0.35">
      <c r="A8819"/>
    </row>
    <row r="8820" spans="1:1" x14ac:dyDescent="0.35">
      <c r="A8820"/>
    </row>
    <row r="8821" spans="1:1" x14ac:dyDescent="0.35">
      <c r="A8821"/>
    </row>
    <row r="8822" spans="1:1" x14ac:dyDescent="0.35">
      <c r="A8822"/>
    </row>
    <row r="8823" spans="1:1" x14ac:dyDescent="0.35">
      <c r="A8823"/>
    </row>
    <row r="8824" spans="1:1" x14ac:dyDescent="0.35">
      <c r="A8824"/>
    </row>
    <row r="8825" spans="1:1" x14ac:dyDescent="0.35">
      <c r="A8825"/>
    </row>
    <row r="8826" spans="1:1" x14ac:dyDescent="0.35">
      <c r="A8826"/>
    </row>
    <row r="8827" spans="1:1" x14ac:dyDescent="0.35">
      <c r="A8827"/>
    </row>
    <row r="8828" spans="1:1" x14ac:dyDescent="0.35">
      <c r="A8828"/>
    </row>
    <row r="8829" spans="1:1" x14ac:dyDescent="0.35">
      <c r="A8829"/>
    </row>
    <row r="8830" spans="1:1" x14ac:dyDescent="0.35">
      <c r="A8830"/>
    </row>
    <row r="8831" spans="1:1" x14ac:dyDescent="0.35">
      <c r="A8831"/>
    </row>
    <row r="8832" spans="1:1" x14ac:dyDescent="0.35">
      <c r="A8832"/>
    </row>
    <row r="8833" spans="1:1" x14ac:dyDescent="0.35">
      <c r="A8833"/>
    </row>
    <row r="8834" spans="1:1" x14ac:dyDescent="0.35">
      <c r="A8834"/>
    </row>
    <row r="8835" spans="1:1" x14ac:dyDescent="0.35">
      <c r="A8835"/>
    </row>
    <row r="8836" spans="1:1" x14ac:dyDescent="0.35">
      <c r="A8836"/>
    </row>
    <row r="8837" spans="1:1" x14ac:dyDescent="0.35">
      <c r="A8837"/>
    </row>
    <row r="8838" spans="1:1" x14ac:dyDescent="0.35">
      <c r="A8838"/>
    </row>
    <row r="8839" spans="1:1" x14ac:dyDescent="0.35">
      <c r="A8839"/>
    </row>
    <row r="8840" spans="1:1" x14ac:dyDescent="0.35">
      <c r="A8840"/>
    </row>
    <row r="8841" spans="1:1" x14ac:dyDescent="0.35">
      <c r="A8841"/>
    </row>
    <row r="8842" spans="1:1" x14ac:dyDescent="0.35">
      <c r="A8842"/>
    </row>
    <row r="8843" spans="1:1" x14ac:dyDescent="0.35">
      <c r="A8843"/>
    </row>
    <row r="8844" spans="1:1" x14ac:dyDescent="0.35">
      <c r="A8844"/>
    </row>
    <row r="8845" spans="1:1" x14ac:dyDescent="0.35">
      <c r="A8845"/>
    </row>
    <row r="8846" spans="1:1" x14ac:dyDescent="0.35">
      <c r="A8846"/>
    </row>
    <row r="8847" spans="1:1" x14ac:dyDescent="0.35">
      <c r="A8847"/>
    </row>
    <row r="8848" spans="1:1" x14ac:dyDescent="0.35">
      <c r="A8848"/>
    </row>
    <row r="8849" spans="1:1" x14ac:dyDescent="0.35">
      <c r="A8849"/>
    </row>
    <row r="8850" spans="1:1" x14ac:dyDescent="0.35">
      <c r="A8850"/>
    </row>
    <row r="8851" spans="1:1" x14ac:dyDescent="0.35">
      <c r="A8851"/>
    </row>
    <row r="8852" spans="1:1" x14ac:dyDescent="0.35">
      <c r="A8852"/>
    </row>
    <row r="8853" spans="1:1" x14ac:dyDescent="0.35">
      <c r="A8853"/>
    </row>
    <row r="8854" spans="1:1" x14ac:dyDescent="0.35">
      <c r="A8854"/>
    </row>
    <row r="8855" spans="1:1" x14ac:dyDescent="0.35">
      <c r="A8855"/>
    </row>
    <row r="8856" spans="1:1" x14ac:dyDescent="0.35">
      <c r="A8856"/>
    </row>
    <row r="8857" spans="1:1" x14ac:dyDescent="0.35">
      <c r="A8857"/>
    </row>
    <row r="8858" spans="1:1" x14ac:dyDescent="0.35">
      <c r="A8858"/>
    </row>
    <row r="8859" spans="1:1" x14ac:dyDescent="0.35">
      <c r="A8859"/>
    </row>
    <row r="8860" spans="1:1" x14ac:dyDescent="0.35">
      <c r="A8860"/>
    </row>
    <row r="8861" spans="1:1" x14ac:dyDescent="0.35">
      <c r="A8861"/>
    </row>
    <row r="8862" spans="1:1" x14ac:dyDescent="0.35">
      <c r="A8862"/>
    </row>
    <row r="8863" spans="1:1" x14ac:dyDescent="0.35">
      <c r="A8863"/>
    </row>
    <row r="8864" spans="1:1" x14ac:dyDescent="0.35">
      <c r="A8864"/>
    </row>
    <row r="8865" spans="1:1" x14ac:dyDescent="0.35">
      <c r="A8865"/>
    </row>
    <row r="8866" spans="1:1" x14ac:dyDescent="0.35">
      <c r="A8866"/>
    </row>
    <row r="8867" spans="1:1" x14ac:dyDescent="0.35">
      <c r="A8867"/>
    </row>
    <row r="8868" spans="1:1" x14ac:dyDescent="0.35">
      <c r="A8868"/>
    </row>
    <row r="8869" spans="1:1" x14ac:dyDescent="0.35">
      <c r="A8869"/>
    </row>
    <row r="8870" spans="1:1" x14ac:dyDescent="0.35">
      <c r="A8870"/>
    </row>
    <row r="8871" spans="1:1" x14ac:dyDescent="0.35">
      <c r="A8871"/>
    </row>
    <row r="8872" spans="1:1" x14ac:dyDescent="0.35">
      <c r="A8872"/>
    </row>
    <row r="8873" spans="1:1" x14ac:dyDescent="0.35">
      <c r="A8873"/>
    </row>
    <row r="8874" spans="1:1" x14ac:dyDescent="0.35">
      <c r="A8874"/>
    </row>
    <row r="8875" spans="1:1" x14ac:dyDescent="0.35">
      <c r="A8875"/>
    </row>
    <row r="8876" spans="1:1" x14ac:dyDescent="0.35">
      <c r="A8876"/>
    </row>
    <row r="8877" spans="1:1" x14ac:dyDescent="0.35">
      <c r="A8877"/>
    </row>
    <row r="8878" spans="1:1" x14ac:dyDescent="0.35">
      <c r="A8878"/>
    </row>
    <row r="8879" spans="1:1" x14ac:dyDescent="0.35">
      <c r="A8879"/>
    </row>
    <row r="8880" spans="1:1" x14ac:dyDescent="0.35">
      <c r="A8880"/>
    </row>
    <row r="8881" spans="1:1" x14ac:dyDescent="0.35">
      <c r="A8881"/>
    </row>
    <row r="8882" spans="1:1" x14ac:dyDescent="0.35">
      <c r="A8882"/>
    </row>
    <row r="8883" spans="1:1" x14ac:dyDescent="0.35">
      <c r="A8883"/>
    </row>
    <row r="8884" spans="1:1" x14ac:dyDescent="0.35">
      <c r="A8884"/>
    </row>
    <row r="8885" spans="1:1" x14ac:dyDescent="0.35">
      <c r="A8885"/>
    </row>
    <row r="8886" spans="1:1" x14ac:dyDescent="0.35">
      <c r="A8886"/>
    </row>
    <row r="8887" spans="1:1" x14ac:dyDescent="0.35">
      <c r="A8887"/>
    </row>
    <row r="8888" spans="1:1" x14ac:dyDescent="0.35">
      <c r="A8888"/>
    </row>
    <row r="8889" spans="1:1" x14ac:dyDescent="0.35">
      <c r="A8889"/>
    </row>
    <row r="8890" spans="1:1" x14ac:dyDescent="0.35">
      <c r="A8890"/>
    </row>
    <row r="8891" spans="1:1" x14ac:dyDescent="0.35">
      <c r="A8891"/>
    </row>
    <row r="8892" spans="1:1" x14ac:dyDescent="0.35">
      <c r="A8892"/>
    </row>
    <row r="8893" spans="1:1" x14ac:dyDescent="0.35">
      <c r="A8893"/>
    </row>
    <row r="8894" spans="1:1" x14ac:dyDescent="0.35">
      <c r="A8894"/>
    </row>
    <row r="8895" spans="1:1" x14ac:dyDescent="0.35">
      <c r="A8895"/>
    </row>
    <row r="8896" spans="1:1" x14ac:dyDescent="0.35">
      <c r="A8896"/>
    </row>
    <row r="8897" spans="1:1" x14ac:dyDescent="0.35">
      <c r="A8897"/>
    </row>
    <row r="8898" spans="1:1" x14ac:dyDescent="0.35">
      <c r="A8898"/>
    </row>
    <row r="8899" spans="1:1" x14ac:dyDescent="0.35">
      <c r="A8899"/>
    </row>
    <row r="8900" spans="1:1" x14ac:dyDescent="0.35">
      <c r="A8900"/>
    </row>
    <row r="8901" spans="1:1" x14ac:dyDescent="0.35">
      <c r="A8901"/>
    </row>
    <row r="8902" spans="1:1" x14ac:dyDescent="0.35">
      <c r="A8902"/>
    </row>
    <row r="8903" spans="1:1" x14ac:dyDescent="0.35">
      <c r="A8903"/>
    </row>
    <row r="8904" spans="1:1" x14ac:dyDescent="0.35">
      <c r="A8904"/>
    </row>
    <row r="8905" spans="1:1" x14ac:dyDescent="0.35">
      <c r="A8905"/>
    </row>
    <row r="8906" spans="1:1" x14ac:dyDescent="0.35">
      <c r="A8906"/>
    </row>
    <row r="8907" spans="1:1" x14ac:dyDescent="0.35">
      <c r="A8907"/>
    </row>
    <row r="8908" spans="1:1" x14ac:dyDescent="0.35">
      <c r="A8908"/>
    </row>
    <row r="8909" spans="1:1" x14ac:dyDescent="0.35">
      <c r="A8909"/>
    </row>
    <row r="8910" spans="1:1" x14ac:dyDescent="0.35">
      <c r="A8910"/>
    </row>
    <row r="8911" spans="1:1" x14ac:dyDescent="0.35">
      <c r="A8911"/>
    </row>
    <row r="8912" spans="1:1" x14ac:dyDescent="0.35">
      <c r="A8912"/>
    </row>
    <row r="8913" spans="1:1" x14ac:dyDescent="0.35">
      <c r="A8913"/>
    </row>
    <row r="8914" spans="1:1" x14ac:dyDescent="0.35">
      <c r="A8914"/>
    </row>
    <row r="8915" spans="1:1" x14ac:dyDescent="0.35">
      <c r="A8915"/>
    </row>
    <row r="8916" spans="1:1" x14ac:dyDescent="0.35">
      <c r="A8916"/>
    </row>
    <row r="8917" spans="1:1" x14ac:dyDescent="0.35">
      <c r="A8917"/>
    </row>
    <row r="8918" spans="1:1" x14ac:dyDescent="0.35">
      <c r="A8918"/>
    </row>
    <row r="8919" spans="1:1" x14ac:dyDescent="0.35">
      <c r="A8919"/>
    </row>
    <row r="8920" spans="1:1" x14ac:dyDescent="0.35">
      <c r="A8920"/>
    </row>
    <row r="8921" spans="1:1" x14ac:dyDescent="0.35">
      <c r="A8921"/>
    </row>
    <row r="8922" spans="1:1" x14ac:dyDescent="0.35">
      <c r="A8922"/>
    </row>
    <row r="8923" spans="1:1" x14ac:dyDescent="0.35">
      <c r="A8923"/>
    </row>
    <row r="8924" spans="1:1" x14ac:dyDescent="0.35">
      <c r="A8924"/>
    </row>
    <row r="8925" spans="1:1" x14ac:dyDescent="0.35">
      <c r="A8925"/>
    </row>
    <row r="8926" spans="1:1" x14ac:dyDescent="0.35">
      <c r="A8926"/>
    </row>
    <row r="8927" spans="1:1" x14ac:dyDescent="0.35">
      <c r="A8927"/>
    </row>
    <row r="8928" spans="1:1" x14ac:dyDescent="0.35">
      <c r="A8928"/>
    </row>
    <row r="8929" spans="1:1" x14ac:dyDescent="0.35">
      <c r="A8929"/>
    </row>
    <row r="8930" spans="1:1" x14ac:dyDescent="0.35">
      <c r="A8930"/>
    </row>
    <row r="8931" spans="1:1" x14ac:dyDescent="0.35">
      <c r="A8931"/>
    </row>
    <row r="8932" spans="1:1" x14ac:dyDescent="0.35">
      <c r="A8932"/>
    </row>
    <row r="8933" spans="1:1" x14ac:dyDescent="0.35">
      <c r="A8933"/>
    </row>
    <row r="8934" spans="1:1" x14ac:dyDescent="0.35">
      <c r="A8934"/>
    </row>
    <row r="8935" spans="1:1" x14ac:dyDescent="0.35">
      <c r="A8935"/>
    </row>
    <row r="8936" spans="1:1" x14ac:dyDescent="0.35">
      <c r="A8936"/>
    </row>
    <row r="8937" spans="1:1" x14ac:dyDescent="0.35">
      <c r="A8937"/>
    </row>
    <row r="8938" spans="1:1" x14ac:dyDescent="0.35">
      <c r="A8938"/>
    </row>
    <row r="8939" spans="1:1" x14ac:dyDescent="0.35">
      <c r="A8939"/>
    </row>
    <row r="8940" spans="1:1" x14ac:dyDescent="0.35">
      <c r="A8940"/>
    </row>
    <row r="8941" spans="1:1" x14ac:dyDescent="0.35">
      <c r="A8941"/>
    </row>
    <row r="8942" spans="1:1" x14ac:dyDescent="0.35">
      <c r="A8942"/>
    </row>
    <row r="8943" spans="1:1" x14ac:dyDescent="0.35">
      <c r="A8943"/>
    </row>
    <row r="8944" spans="1:1" x14ac:dyDescent="0.35">
      <c r="A8944"/>
    </row>
    <row r="8945" spans="1:1" x14ac:dyDescent="0.35">
      <c r="A8945"/>
    </row>
    <row r="8946" spans="1:1" x14ac:dyDescent="0.35">
      <c r="A8946"/>
    </row>
    <row r="8947" spans="1:1" x14ac:dyDescent="0.35">
      <c r="A8947"/>
    </row>
    <row r="8948" spans="1:1" x14ac:dyDescent="0.35">
      <c r="A8948"/>
    </row>
    <row r="8949" spans="1:1" x14ac:dyDescent="0.35">
      <c r="A8949"/>
    </row>
    <row r="8950" spans="1:1" x14ac:dyDescent="0.35">
      <c r="A8950"/>
    </row>
    <row r="8951" spans="1:1" x14ac:dyDescent="0.35">
      <c r="A8951"/>
    </row>
    <row r="8952" spans="1:1" x14ac:dyDescent="0.35">
      <c r="A8952"/>
    </row>
    <row r="8953" spans="1:1" x14ac:dyDescent="0.35">
      <c r="A8953"/>
    </row>
    <row r="8954" spans="1:1" x14ac:dyDescent="0.35">
      <c r="A8954"/>
    </row>
    <row r="8955" spans="1:1" x14ac:dyDescent="0.35">
      <c r="A8955"/>
    </row>
    <row r="8956" spans="1:1" x14ac:dyDescent="0.35">
      <c r="A8956"/>
    </row>
    <row r="8957" spans="1:1" x14ac:dyDescent="0.35">
      <c r="A8957"/>
    </row>
    <row r="8958" spans="1:1" x14ac:dyDescent="0.35">
      <c r="A8958"/>
    </row>
    <row r="8959" spans="1:1" x14ac:dyDescent="0.35">
      <c r="A8959"/>
    </row>
    <row r="8960" spans="1:1" x14ac:dyDescent="0.35">
      <c r="A8960"/>
    </row>
    <row r="8961" spans="1:1" x14ac:dyDescent="0.35">
      <c r="A8961"/>
    </row>
    <row r="8962" spans="1:1" x14ac:dyDescent="0.35">
      <c r="A8962"/>
    </row>
    <row r="8963" spans="1:1" x14ac:dyDescent="0.35">
      <c r="A8963"/>
    </row>
    <row r="8964" spans="1:1" x14ac:dyDescent="0.35">
      <c r="A8964"/>
    </row>
    <row r="8965" spans="1:1" x14ac:dyDescent="0.35">
      <c r="A8965"/>
    </row>
    <row r="8966" spans="1:1" x14ac:dyDescent="0.35">
      <c r="A8966"/>
    </row>
    <row r="8967" spans="1:1" x14ac:dyDescent="0.35">
      <c r="A8967"/>
    </row>
    <row r="8968" spans="1:1" x14ac:dyDescent="0.35">
      <c r="A8968"/>
    </row>
    <row r="8969" spans="1:1" x14ac:dyDescent="0.35">
      <c r="A8969"/>
    </row>
    <row r="8970" spans="1:1" x14ac:dyDescent="0.35">
      <c r="A8970"/>
    </row>
    <row r="8971" spans="1:1" x14ac:dyDescent="0.35">
      <c r="A8971"/>
    </row>
    <row r="8972" spans="1:1" x14ac:dyDescent="0.35">
      <c r="A8972"/>
    </row>
    <row r="8973" spans="1:1" x14ac:dyDescent="0.35">
      <c r="A8973"/>
    </row>
    <row r="8974" spans="1:1" x14ac:dyDescent="0.35">
      <c r="A8974"/>
    </row>
    <row r="8975" spans="1:1" x14ac:dyDescent="0.35">
      <c r="A8975"/>
    </row>
    <row r="8976" spans="1:1" x14ac:dyDescent="0.35">
      <c r="A8976"/>
    </row>
    <row r="8977" spans="1:1" x14ac:dyDescent="0.35">
      <c r="A8977"/>
    </row>
    <row r="8978" spans="1:1" x14ac:dyDescent="0.35">
      <c r="A8978"/>
    </row>
    <row r="8979" spans="1:1" x14ac:dyDescent="0.35">
      <c r="A8979"/>
    </row>
    <row r="8980" spans="1:1" x14ac:dyDescent="0.35">
      <c r="A8980"/>
    </row>
    <row r="8981" spans="1:1" x14ac:dyDescent="0.35">
      <c r="A8981"/>
    </row>
    <row r="8982" spans="1:1" x14ac:dyDescent="0.35">
      <c r="A8982"/>
    </row>
    <row r="8983" spans="1:1" x14ac:dyDescent="0.35">
      <c r="A8983"/>
    </row>
    <row r="8984" spans="1:1" x14ac:dyDescent="0.35">
      <c r="A8984"/>
    </row>
    <row r="8985" spans="1:1" x14ac:dyDescent="0.35">
      <c r="A8985"/>
    </row>
    <row r="8986" spans="1:1" x14ac:dyDescent="0.35">
      <c r="A8986"/>
    </row>
    <row r="8987" spans="1:1" x14ac:dyDescent="0.35">
      <c r="A8987"/>
    </row>
    <row r="8988" spans="1:1" x14ac:dyDescent="0.35">
      <c r="A8988"/>
    </row>
    <row r="8989" spans="1:1" x14ac:dyDescent="0.35">
      <c r="A8989"/>
    </row>
    <row r="8990" spans="1:1" x14ac:dyDescent="0.35">
      <c r="A8990"/>
    </row>
    <row r="8991" spans="1:1" x14ac:dyDescent="0.35">
      <c r="A8991"/>
    </row>
    <row r="8992" spans="1:1" x14ac:dyDescent="0.35">
      <c r="A8992"/>
    </row>
    <row r="8993" spans="1:1" x14ac:dyDescent="0.35">
      <c r="A8993"/>
    </row>
    <row r="8994" spans="1:1" x14ac:dyDescent="0.35">
      <c r="A8994"/>
    </row>
    <row r="8995" spans="1:1" x14ac:dyDescent="0.35">
      <c r="A8995"/>
    </row>
    <row r="8996" spans="1:1" x14ac:dyDescent="0.35">
      <c r="A8996"/>
    </row>
    <row r="8997" spans="1:1" x14ac:dyDescent="0.35">
      <c r="A8997"/>
    </row>
    <row r="8998" spans="1:1" x14ac:dyDescent="0.35">
      <c r="A8998"/>
    </row>
    <row r="8999" spans="1:1" x14ac:dyDescent="0.35">
      <c r="A8999"/>
    </row>
    <row r="9000" spans="1:1" x14ac:dyDescent="0.35">
      <c r="A9000"/>
    </row>
    <row r="9001" spans="1:1" x14ac:dyDescent="0.35">
      <c r="A9001"/>
    </row>
    <row r="9002" spans="1:1" x14ac:dyDescent="0.35">
      <c r="A9002"/>
    </row>
    <row r="9003" spans="1:1" x14ac:dyDescent="0.35">
      <c r="A9003"/>
    </row>
    <row r="9004" spans="1:1" x14ac:dyDescent="0.35">
      <c r="A9004"/>
    </row>
    <row r="9005" spans="1:1" x14ac:dyDescent="0.35">
      <c r="A9005"/>
    </row>
    <row r="9006" spans="1:1" x14ac:dyDescent="0.35">
      <c r="A9006"/>
    </row>
    <row r="9007" spans="1:1" x14ac:dyDescent="0.35">
      <c r="A9007"/>
    </row>
    <row r="9008" spans="1:1" x14ac:dyDescent="0.35">
      <c r="A9008"/>
    </row>
    <row r="9009" spans="1:1" x14ac:dyDescent="0.35">
      <c r="A9009"/>
    </row>
    <row r="9010" spans="1:1" x14ac:dyDescent="0.35">
      <c r="A9010"/>
    </row>
    <row r="9011" spans="1:1" x14ac:dyDescent="0.35">
      <c r="A9011"/>
    </row>
    <row r="9012" spans="1:1" x14ac:dyDescent="0.35">
      <c r="A9012"/>
    </row>
    <row r="9013" spans="1:1" x14ac:dyDescent="0.35">
      <c r="A9013"/>
    </row>
    <row r="9014" spans="1:1" x14ac:dyDescent="0.35">
      <c r="A9014"/>
    </row>
    <row r="9015" spans="1:1" x14ac:dyDescent="0.35">
      <c r="A9015"/>
    </row>
    <row r="9016" spans="1:1" x14ac:dyDescent="0.35">
      <c r="A9016"/>
    </row>
    <row r="9017" spans="1:1" x14ac:dyDescent="0.35">
      <c r="A9017"/>
    </row>
    <row r="9018" spans="1:1" x14ac:dyDescent="0.35">
      <c r="A9018"/>
    </row>
    <row r="9019" spans="1:1" x14ac:dyDescent="0.35">
      <c r="A9019"/>
    </row>
    <row r="9020" spans="1:1" x14ac:dyDescent="0.35">
      <c r="A9020"/>
    </row>
    <row r="9021" spans="1:1" x14ac:dyDescent="0.35">
      <c r="A9021"/>
    </row>
    <row r="9022" spans="1:1" x14ac:dyDescent="0.35">
      <c r="A9022"/>
    </row>
    <row r="9023" spans="1:1" x14ac:dyDescent="0.35">
      <c r="A9023"/>
    </row>
    <row r="9024" spans="1:1" x14ac:dyDescent="0.35">
      <c r="A9024"/>
    </row>
    <row r="9025" spans="1:1" x14ac:dyDescent="0.35">
      <c r="A9025"/>
    </row>
    <row r="9026" spans="1:1" x14ac:dyDescent="0.35">
      <c r="A9026"/>
    </row>
    <row r="9027" spans="1:1" x14ac:dyDescent="0.35">
      <c r="A9027"/>
    </row>
    <row r="9028" spans="1:1" x14ac:dyDescent="0.35">
      <c r="A9028"/>
    </row>
    <row r="9029" spans="1:1" x14ac:dyDescent="0.35">
      <c r="A9029"/>
    </row>
    <row r="9030" spans="1:1" x14ac:dyDescent="0.35">
      <c r="A9030"/>
    </row>
    <row r="9031" spans="1:1" x14ac:dyDescent="0.35">
      <c r="A9031"/>
    </row>
    <row r="9032" spans="1:1" x14ac:dyDescent="0.35">
      <c r="A9032"/>
    </row>
    <row r="9033" spans="1:1" x14ac:dyDescent="0.35">
      <c r="A9033"/>
    </row>
    <row r="9034" spans="1:1" x14ac:dyDescent="0.35">
      <c r="A9034"/>
    </row>
    <row r="9035" spans="1:1" x14ac:dyDescent="0.35">
      <c r="A9035"/>
    </row>
    <row r="9036" spans="1:1" x14ac:dyDescent="0.35">
      <c r="A9036"/>
    </row>
    <row r="9037" spans="1:1" x14ac:dyDescent="0.35">
      <c r="A9037"/>
    </row>
    <row r="9038" spans="1:1" x14ac:dyDescent="0.35">
      <c r="A9038"/>
    </row>
    <row r="9039" spans="1:1" x14ac:dyDescent="0.35">
      <c r="A9039"/>
    </row>
    <row r="9040" spans="1:1" x14ac:dyDescent="0.35">
      <c r="A9040"/>
    </row>
    <row r="9041" spans="1:1" x14ac:dyDescent="0.35">
      <c r="A9041"/>
    </row>
    <row r="9042" spans="1:1" x14ac:dyDescent="0.35">
      <c r="A9042"/>
    </row>
    <row r="9043" spans="1:1" x14ac:dyDescent="0.35">
      <c r="A9043"/>
    </row>
    <row r="9044" spans="1:1" x14ac:dyDescent="0.35">
      <c r="A9044"/>
    </row>
    <row r="9045" spans="1:1" x14ac:dyDescent="0.35">
      <c r="A9045"/>
    </row>
    <row r="9046" spans="1:1" x14ac:dyDescent="0.35">
      <c r="A9046"/>
    </row>
    <row r="9047" spans="1:1" x14ac:dyDescent="0.35">
      <c r="A9047"/>
    </row>
    <row r="9048" spans="1:1" x14ac:dyDescent="0.35">
      <c r="A9048"/>
    </row>
    <row r="9049" spans="1:1" x14ac:dyDescent="0.35">
      <c r="A9049"/>
    </row>
    <row r="9050" spans="1:1" x14ac:dyDescent="0.35">
      <c r="A9050"/>
    </row>
    <row r="9051" spans="1:1" x14ac:dyDescent="0.35">
      <c r="A9051"/>
    </row>
    <row r="9052" spans="1:1" x14ac:dyDescent="0.35">
      <c r="A9052"/>
    </row>
    <row r="9053" spans="1:1" x14ac:dyDescent="0.35">
      <c r="A9053"/>
    </row>
    <row r="9054" spans="1:1" x14ac:dyDescent="0.35">
      <c r="A9054"/>
    </row>
    <row r="9055" spans="1:1" x14ac:dyDescent="0.35">
      <c r="A9055"/>
    </row>
    <row r="9056" spans="1:1" x14ac:dyDescent="0.35">
      <c r="A9056"/>
    </row>
    <row r="9057" spans="1:1" x14ac:dyDescent="0.35">
      <c r="A9057"/>
    </row>
    <row r="9058" spans="1:1" x14ac:dyDescent="0.35">
      <c r="A9058"/>
    </row>
    <row r="9059" spans="1:1" x14ac:dyDescent="0.35">
      <c r="A9059"/>
    </row>
    <row r="9060" spans="1:1" x14ac:dyDescent="0.35">
      <c r="A9060"/>
    </row>
    <row r="9061" spans="1:1" x14ac:dyDescent="0.35">
      <c r="A9061"/>
    </row>
    <row r="9062" spans="1:1" x14ac:dyDescent="0.35">
      <c r="A9062"/>
    </row>
    <row r="9063" spans="1:1" x14ac:dyDescent="0.35">
      <c r="A9063"/>
    </row>
    <row r="9064" spans="1:1" x14ac:dyDescent="0.35">
      <c r="A9064"/>
    </row>
    <row r="9065" spans="1:1" x14ac:dyDescent="0.35">
      <c r="A9065"/>
    </row>
    <row r="9066" spans="1:1" x14ac:dyDescent="0.35">
      <c r="A9066"/>
    </row>
    <row r="9067" spans="1:1" x14ac:dyDescent="0.35">
      <c r="A9067"/>
    </row>
    <row r="9068" spans="1:1" x14ac:dyDescent="0.35">
      <c r="A9068"/>
    </row>
    <row r="9069" spans="1:1" x14ac:dyDescent="0.35">
      <c r="A9069"/>
    </row>
    <row r="9070" spans="1:1" x14ac:dyDescent="0.35">
      <c r="A9070"/>
    </row>
    <row r="9071" spans="1:1" x14ac:dyDescent="0.35">
      <c r="A9071"/>
    </row>
    <row r="9072" spans="1:1" x14ac:dyDescent="0.35">
      <c r="A9072"/>
    </row>
    <row r="9073" spans="1:1" x14ac:dyDescent="0.35">
      <c r="A9073"/>
    </row>
    <row r="9074" spans="1:1" x14ac:dyDescent="0.35">
      <c r="A9074"/>
    </row>
    <row r="9075" spans="1:1" x14ac:dyDescent="0.35">
      <c r="A9075"/>
    </row>
    <row r="9076" spans="1:1" x14ac:dyDescent="0.35">
      <c r="A9076"/>
    </row>
    <row r="9077" spans="1:1" x14ac:dyDescent="0.35">
      <c r="A9077"/>
    </row>
    <row r="9078" spans="1:1" x14ac:dyDescent="0.35">
      <c r="A9078"/>
    </row>
    <row r="9079" spans="1:1" x14ac:dyDescent="0.35">
      <c r="A9079"/>
    </row>
    <row r="9080" spans="1:1" x14ac:dyDescent="0.35">
      <c r="A9080"/>
    </row>
    <row r="9081" spans="1:1" x14ac:dyDescent="0.35">
      <c r="A9081"/>
    </row>
    <row r="9082" spans="1:1" x14ac:dyDescent="0.35">
      <c r="A9082"/>
    </row>
    <row r="9083" spans="1:1" x14ac:dyDescent="0.35">
      <c r="A9083"/>
    </row>
    <row r="9084" spans="1:1" x14ac:dyDescent="0.35">
      <c r="A9084"/>
    </row>
    <row r="9085" spans="1:1" x14ac:dyDescent="0.35">
      <c r="A9085"/>
    </row>
    <row r="9086" spans="1:1" x14ac:dyDescent="0.35">
      <c r="A9086"/>
    </row>
    <row r="9087" spans="1:1" x14ac:dyDescent="0.35">
      <c r="A9087"/>
    </row>
    <row r="9088" spans="1:1" x14ac:dyDescent="0.35">
      <c r="A9088"/>
    </row>
    <row r="9089" spans="1:1" x14ac:dyDescent="0.35">
      <c r="A9089"/>
    </row>
    <row r="9090" spans="1:1" x14ac:dyDescent="0.35">
      <c r="A9090"/>
    </row>
    <row r="9091" spans="1:1" x14ac:dyDescent="0.35">
      <c r="A9091"/>
    </row>
    <row r="9092" spans="1:1" x14ac:dyDescent="0.35">
      <c r="A9092"/>
    </row>
    <row r="9093" spans="1:1" x14ac:dyDescent="0.35">
      <c r="A9093"/>
    </row>
    <row r="9094" spans="1:1" x14ac:dyDescent="0.35">
      <c r="A9094"/>
    </row>
    <row r="9095" spans="1:1" x14ac:dyDescent="0.35">
      <c r="A9095"/>
    </row>
    <row r="9096" spans="1:1" x14ac:dyDescent="0.35">
      <c r="A9096"/>
    </row>
    <row r="9097" spans="1:1" x14ac:dyDescent="0.35">
      <c r="A9097"/>
    </row>
    <row r="9098" spans="1:1" x14ac:dyDescent="0.35">
      <c r="A9098"/>
    </row>
    <row r="9099" spans="1:1" x14ac:dyDescent="0.35">
      <c r="A9099"/>
    </row>
    <row r="9100" spans="1:1" x14ac:dyDescent="0.35">
      <c r="A9100"/>
    </row>
    <row r="9101" spans="1:1" x14ac:dyDescent="0.35">
      <c r="A9101"/>
    </row>
    <row r="9102" spans="1:1" x14ac:dyDescent="0.35">
      <c r="A9102"/>
    </row>
    <row r="9103" spans="1:1" x14ac:dyDescent="0.35">
      <c r="A9103"/>
    </row>
    <row r="9104" spans="1:1" x14ac:dyDescent="0.35">
      <c r="A9104"/>
    </row>
    <row r="9105" spans="1:1" x14ac:dyDescent="0.35">
      <c r="A9105"/>
    </row>
    <row r="9106" spans="1:1" x14ac:dyDescent="0.35">
      <c r="A9106"/>
    </row>
    <row r="9107" spans="1:1" x14ac:dyDescent="0.35">
      <c r="A9107"/>
    </row>
    <row r="9108" spans="1:1" x14ac:dyDescent="0.35">
      <c r="A9108"/>
    </row>
    <row r="9109" spans="1:1" x14ac:dyDescent="0.35">
      <c r="A9109"/>
    </row>
    <row r="9110" spans="1:1" x14ac:dyDescent="0.35">
      <c r="A9110"/>
    </row>
    <row r="9111" spans="1:1" x14ac:dyDescent="0.35">
      <c r="A9111"/>
    </row>
    <row r="9112" spans="1:1" x14ac:dyDescent="0.35">
      <c r="A9112"/>
    </row>
    <row r="9113" spans="1:1" x14ac:dyDescent="0.35">
      <c r="A9113"/>
    </row>
    <row r="9114" spans="1:1" x14ac:dyDescent="0.35">
      <c r="A9114"/>
    </row>
    <row r="9115" spans="1:1" x14ac:dyDescent="0.35">
      <c r="A9115"/>
    </row>
    <row r="9116" spans="1:1" x14ac:dyDescent="0.35">
      <c r="A9116"/>
    </row>
    <row r="9117" spans="1:1" x14ac:dyDescent="0.35">
      <c r="A9117"/>
    </row>
    <row r="9118" spans="1:1" x14ac:dyDescent="0.35">
      <c r="A9118"/>
    </row>
    <row r="9119" spans="1:1" x14ac:dyDescent="0.35">
      <c r="A9119"/>
    </row>
    <row r="9120" spans="1:1" x14ac:dyDescent="0.35">
      <c r="A9120"/>
    </row>
    <row r="9121" spans="1:1" x14ac:dyDescent="0.35">
      <c r="A9121"/>
    </row>
    <row r="9122" spans="1:1" x14ac:dyDescent="0.35">
      <c r="A9122"/>
    </row>
    <row r="9123" spans="1:1" x14ac:dyDescent="0.35">
      <c r="A9123"/>
    </row>
    <row r="9124" spans="1:1" x14ac:dyDescent="0.35">
      <c r="A9124"/>
    </row>
    <row r="9125" spans="1:1" x14ac:dyDescent="0.35">
      <c r="A9125"/>
    </row>
    <row r="9126" spans="1:1" x14ac:dyDescent="0.35">
      <c r="A9126"/>
    </row>
    <row r="9127" spans="1:1" x14ac:dyDescent="0.35">
      <c r="A9127"/>
    </row>
    <row r="9128" spans="1:1" x14ac:dyDescent="0.35">
      <c r="A9128"/>
    </row>
    <row r="9129" spans="1:1" x14ac:dyDescent="0.35">
      <c r="A9129"/>
    </row>
    <row r="9130" spans="1:1" x14ac:dyDescent="0.35">
      <c r="A9130"/>
    </row>
    <row r="9131" spans="1:1" x14ac:dyDescent="0.35">
      <c r="A9131"/>
    </row>
    <row r="9132" spans="1:1" x14ac:dyDescent="0.35">
      <c r="A9132"/>
    </row>
    <row r="9133" spans="1:1" x14ac:dyDescent="0.35">
      <c r="A9133"/>
    </row>
    <row r="9134" spans="1:1" x14ac:dyDescent="0.35">
      <c r="A9134"/>
    </row>
    <row r="9135" spans="1:1" x14ac:dyDescent="0.35">
      <c r="A9135"/>
    </row>
    <row r="9136" spans="1:1" x14ac:dyDescent="0.35">
      <c r="A9136"/>
    </row>
    <row r="9137" spans="1:1" x14ac:dyDescent="0.35">
      <c r="A9137"/>
    </row>
    <row r="9138" spans="1:1" x14ac:dyDescent="0.35">
      <c r="A9138"/>
    </row>
    <row r="9139" spans="1:1" x14ac:dyDescent="0.35">
      <c r="A9139"/>
    </row>
    <row r="9140" spans="1:1" x14ac:dyDescent="0.35">
      <c r="A9140"/>
    </row>
    <row r="9141" spans="1:1" x14ac:dyDescent="0.35">
      <c r="A9141"/>
    </row>
    <row r="9142" spans="1:1" x14ac:dyDescent="0.35">
      <c r="A9142"/>
    </row>
    <row r="9143" spans="1:1" x14ac:dyDescent="0.35">
      <c r="A9143"/>
    </row>
    <row r="9144" spans="1:1" x14ac:dyDescent="0.35">
      <c r="A9144"/>
    </row>
    <row r="9145" spans="1:1" x14ac:dyDescent="0.35">
      <c r="A9145"/>
    </row>
    <row r="9146" spans="1:1" x14ac:dyDescent="0.35">
      <c r="A9146"/>
    </row>
    <row r="9147" spans="1:1" x14ac:dyDescent="0.35">
      <c r="A9147"/>
    </row>
    <row r="9148" spans="1:1" x14ac:dyDescent="0.35">
      <c r="A9148"/>
    </row>
    <row r="9149" spans="1:1" x14ac:dyDescent="0.35">
      <c r="A9149"/>
    </row>
    <row r="9150" spans="1:1" x14ac:dyDescent="0.35">
      <c r="A9150"/>
    </row>
    <row r="9151" spans="1:1" x14ac:dyDescent="0.35">
      <c r="A9151"/>
    </row>
    <row r="9152" spans="1:1" x14ac:dyDescent="0.35">
      <c r="A9152"/>
    </row>
    <row r="9153" spans="1:1" x14ac:dyDescent="0.35">
      <c r="A9153"/>
    </row>
    <row r="9154" spans="1:1" x14ac:dyDescent="0.35">
      <c r="A9154"/>
    </row>
    <row r="9155" spans="1:1" x14ac:dyDescent="0.35">
      <c r="A9155"/>
    </row>
    <row r="9156" spans="1:1" x14ac:dyDescent="0.35">
      <c r="A9156"/>
    </row>
    <row r="9157" spans="1:1" x14ac:dyDescent="0.35">
      <c r="A9157"/>
    </row>
    <row r="9158" spans="1:1" x14ac:dyDescent="0.35">
      <c r="A9158"/>
    </row>
    <row r="9159" spans="1:1" x14ac:dyDescent="0.35">
      <c r="A9159"/>
    </row>
    <row r="9160" spans="1:1" x14ac:dyDescent="0.35">
      <c r="A9160"/>
    </row>
    <row r="9161" spans="1:1" x14ac:dyDescent="0.35">
      <c r="A9161"/>
    </row>
    <row r="9162" spans="1:1" x14ac:dyDescent="0.35">
      <c r="A9162"/>
    </row>
    <row r="9163" spans="1:1" x14ac:dyDescent="0.35">
      <c r="A9163"/>
    </row>
    <row r="9164" spans="1:1" x14ac:dyDescent="0.35">
      <c r="A9164"/>
    </row>
    <row r="9165" spans="1:1" x14ac:dyDescent="0.35">
      <c r="A9165"/>
    </row>
    <row r="9166" spans="1:1" x14ac:dyDescent="0.35">
      <c r="A9166"/>
    </row>
    <row r="9167" spans="1:1" x14ac:dyDescent="0.35">
      <c r="A9167"/>
    </row>
    <row r="9168" spans="1:1" x14ac:dyDescent="0.35">
      <c r="A9168"/>
    </row>
    <row r="9169" spans="1:1" x14ac:dyDescent="0.35">
      <c r="A9169"/>
    </row>
    <row r="9170" spans="1:1" x14ac:dyDescent="0.35">
      <c r="A9170"/>
    </row>
    <row r="9171" spans="1:1" x14ac:dyDescent="0.35">
      <c r="A9171"/>
    </row>
    <row r="9172" spans="1:1" x14ac:dyDescent="0.35">
      <c r="A9172"/>
    </row>
    <row r="9173" spans="1:1" x14ac:dyDescent="0.35">
      <c r="A9173"/>
    </row>
    <row r="9174" spans="1:1" x14ac:dyDescent="0.35">
      <c r="A9174"/>
    </row>
    <row r="9175" spans="1:1" x14ac:dyDescent="0.35">
      <c r="A9175"/>
    </row>
    <row r="9176" spans="1:1" x14ac:dyDescent="0.35">
      <c r="A9176"/>
    </row>
    <row r="9177" spans="1:1" x14ac:dyDescent="0.35">
      <c r="A9177"/>
    </row>
    <row r="9178" spans="1:1" x14ac:dyDescent="0.35">
      <c r="A9178"/>
    </row>
    <row r="9179" spans="1:1" x14ac:dyDescent="0.35">
      <c r="A9179"/>
    </row>
    <row r="9180" spans="1:1" x14ac:dyDescent="0.35">
      <c r="A9180"/>
    </row>
    <row r="9181" spans="1:1" x14ac:dyDescent="0.35">
      <c r="A9181"/>
    </row>
    <row r="9182" spans="1:1" x14ac:dyDescent="0.35">
      <c r="A9182"/>
    </row>
    <row r="9183" spans="1:1" x14ac:dyDescent="0.35">
      <c r="A9183"/>
    </row>
    <row r="9184" spans="1:1" x14ac:dyDescent="0.35">
      <c r="A9184"/>
    </row>
    <row r="9185" spans="1:1" x14ac:dyDescent="0.35">
      <c r="A9185"/>
    </row>
    <row r="9186" spans="1:1" x14ac:dyDescent="0.35">
      <c r="A9186"/>
    </row>
    <row r="9187" spans="1:1" x14ac:dyDescent="0.35">
      <c r="A9187"/>
    </row>
    <row r="9188" spans="1:1" x14ac:dyDescent="0.35">
      <c r="A9188"/>
    </row>
    <row r="9189" spans="1:1" x14ac:dyDescent="0.35">
      <c r="A9189"/>
    </row>
    <row r="9190" spans="1:1" x14ac:dyDescent="0.35">
      <c r="A9190"/>
    </row>
    <row r="9191" spans="1:1" x14ac:dyDescent="0.35">
      <c r="A9191"/>
    </row>
    <row r="9192" spans="1:1" x14ac:dyDescent="0.35">
      <c r="A9192"/>
    </row>
    <row r="9193" spans="1:1" x14ac:dyDescent="0.35">
      <c r="A9193"/>
    </row>
    <row r="9194" spans="1:1" x14ac:dyDescent="0.35">
      <c r="A9194"/>
    </row>
    <row r="9195" spans="1:1" x14ac:dyDescent="0.35">
      <c r="A9195"/>
    </row>
    <row r="9196" spans="1:1" x14ac:dyDescent="0.35">
      <c r="A9196"/>
    </row>
    <row r="9197" spans="1:1" x14ac:dyDescent="0.35">
      <c r="A9197"/>
    </row>
    <row r="9198" spans="1:1" x14ac:dyDescent="0.35">
      <c r="A9198"/>
    </row>
    <row r="9199" spans="1:1" x14ac:dyDescent="0.35">
      <c r="A9199"/>
    </row>
    <row r="9200" spans="1:1" x14ac:dyDescent="0.35">
      <c r="A9200"/>
    </row>
    <row r="9201" spans="1:1" x14ac:dyDescent="0.35">
      <c r="A9201"/>
    </row>
    <row r="9202" spans="1:1" x14ac:dyDescent="0.35">
      <c r="A9202"/>
    </row>
    <row r="9203" spans="1:1" x14ac:dyDescent="0.35">
      <c r="A9203"/>
    </row>
    <row r="9204" spans="1:1" x14ac:dyDescent="0.35">
      <c r="A9204"/>
    </row>
    <row r="9205" spans="1:1" x14ac:dyDescent="0.35">
      <c r="A9205"/>
    </row>
    <row r="9206" spans="1:1" x14ac:dyDescent="0.35">
      <c r="A9206"/>
    </row>
    <row r="9207" spans="1:1" x14ac:dyDescent="0.35">
      <c r="A9207"/>
    </row>
    <row r="9208" spans="1:1" x14ac:dyDescent="0.35">
      <c r="A9208"/>
    </row>
    <row r="9209" spans="1:1" x14ac:dyDescent="0.35">
      <c r="A9209"/>
    </row>
    <row r="9210" spans="1:1" x14ac:dyDescent="0.35">
      <c r="A9210"/>
    </row>
    <row r="9211" spans="1:1" x14ac:dyDescent="0.35">
      <c r="A9211"/>
    </row>
    <row r="9212" spans="1:1" x14ac:dyDescent="0.35">
      <c r="A9212"/>
    </row>
    <row r="9213" spans="1:1" x14ac:dyDescent="0.35">
      <c r="A9213"/>
    </row>
    <row r="9214" spans="1:1" x14ac:dyDescent="0.35">
      <c r="A9214"/>
    </row>
    <row r="9215" spans="1:1" x14ac:dyDescent="0.35">
      <c r="A9215"/>
    </row>
    <row r="9216" spans="1:1" x14ac:dyDescent="0.35">
      <c r="A9216"/>
    </row>
    <row r="9217" spans="1:1" x14ac:dyDescent="0.35">
      <c r="A9217"/>
    </row>
    <row r="9218" spans="1:1" x14ac:dyDescent="0.35">
      <c r="A9218"/>
    </row>
    <row r="9219" spans="1:1" x14ac:dyDescent="0.35">
      <c r="A9219"/>
    </row>
    <row r="9220" spans="1:1" x14ac:dyDescent="0.35">
      <c r="A9220"/>
    </row>
    <row r="9221" spans="1:1" x14ac:dyDescent="0.35">
      <c r="A9221"/>
    </row>
    <row r="9222" spans="1:1" x14ac:dyDescent="0.35">
      <c r="A9222"/>
    </row>
    <row r="9223" spans="1:1" x14ac:dyDescent="0.35">
      <c r="A9223"/>
    </row>
    <row r="9224" spans="1:1" x14ac:dyDescent="0.35">
      <c r="A9224"/>
    </row>
    <row r="9225" spans="1:1" x14ac:dyDescent="0.35">
      <c r="A9225"/>
    </row>
    <row r="9226" spans="1:1" x14ac:dyDescent="0.35">
      <c r="A9226"/>
    </row>
    <row r="9227" spans="1:1" x14ac:dyDescent="0.35">
      <c r="A9227"/>
    </row>
    <row r="9228" spans="1:1" x14ac:dyDescent="0.35">
      <c r="A9228"/>
    </row>
    <row r="9229" spans="1:1" x14ac:dyDescent="0.35">
      <c r="A9229"/>
    </row>
    <row r="9230" spans="1:1" x14ac:dyDescent="0.35">
      <c r="A9230"/>
    </row>
    <row r="9231" spans="1:1" x14ac:dyDescent="0.35">
      <c r="A9231"/>
    </row>
    <row r="9232" spans="1:1" x14ac:dyDescent="0.35">
      <c r="A9232"/>
    </row>
    <row r="9233" spans="1:1" x14ac:dyDescent="0.35">
      <c r="A9233"/>
    </row>
    <row r="9234" spans="1:1" x14ac:dyDescent="0.35">
      <c r="A9234"/>
    </row>
    <row r="9235" spans="1:1" x14ac:dyDescent="0.35">
      <c r="A9235"/>
    </row>
    <row r="9236" spans="1:1" x14ac:dyDescent="0.35">
      <c r="A9236"/>
    </row>
    <row r="9237" spans="1:1" x14ac:dyDescent="0.35">
      <c r="A9237"/>
    </row>
    <row r="9238" spans="1:1" x14ac:dyDescent="0.35">
      <c r="A9238"/>
    </row>
    <row r="9239" spans="1:1" x14ac:dyDescent="0.35">
      <c r="A9239"/>
    </row>
    <row r="9240" spans="1:1" x14ac:dyDescent="0.35">
      <c r="A9240"/>
    </row>
    <row r="9241" spans="1:1" x14ac:dyDescent="0.35">
      <c r="A9241"/>
    </row>
    <row r="9242" spans="1:1" x14ac:dyDescent="0.35">
      <c r="A9242"/>
    </row>
    <row r="9243" spans="1:1" x14ac:dyDescent="0.35">
      <c r="A9243"/>
    </row>
    <row r="9244" spans="1:1" x14ac:dyDescent="0.35">
      <c r="A9244"/>
    </row>
    <row r="9245" spans="1:1" x14ac:dyDescent="0.35">
      <c r="A9245"/>
    </row>
    <row r="9246" spans="1:1" x14ac:dyDescent="0.35">
      <c r="A9246"/>
    </row>
    <row r="9247" spans="1:1" x14ac:dyDescent="0.35">
      <c r="A9247"/>
    </row>
    <row r="9248" spans="1:1" x14ac:dyDescent="0.35">
      <c r="A9248"/>
    </row>
    <row r="9249" spans="1:1" x14ac:dyDescent="0.35">
      <c r="A9249"/>
    </row>
    <row r="9250" spans="1:1" x14ac:dyDescent="0.35">
      <c r="A9250"/>
    </row>
    <row r="9251" spans="1:1" x14ac:dyDescent="0.35">
      <c r="A9251"/>
    </row>
    <row r="9252" spans="1:1" x14ac:dyDescent="0.35">
      <c r="A9252"/>
    </row>
    <row r="9253" spans="1:1" x14ac:dyDescent="0.35">
      <c r="A9253"/>
    </row>
    <row r="9254" spans="1:1" x14ac:dyDescent="0.35">
      <c r="A9254"/>
    </row>
    <row r="9255" spans="1:1" x14ac:dyDescent="0.35">
      <c r="A9255"/>
    </row>
    <row r="9256" spans="1:1" x14ac:dyDescent="0.35">
      <c r="A9256"/>
    </row>
    <row r="9257" spans="1:1" x14ac:dyDescent="0.35">
      <c r="A9257"/>
    </row>
    <row r="9258" spans="1:1" x14ac:dyDescent="0.35">
      <c r="A9258"/>
    </row>
    <row r="9259" spans="1:1" x14ac:dyDescent="0.35">
      <c r="A9259"/>
    </row>
    <row r="9260" spans="1:1" x14ac:dyDescent="0.35">
      <c r="A9260"/>
    </row>
    <row r="9261" spans="1:1" x14ac:dyDescent="0.35">
      <c r="A9261"/>
    </row>
    <row r="9262" spans="1:1" x14ac:dyDescent="0.35">
      <c r="A9262"/>
    </row>
    <row r="9263" spans="1:1" x14ac:dyDescent="0.35">
      <c r="A9263"/>
    </row>
    <row r="9264" spans="1:1" x14ac:dyDescent="0.35">
      <c r="A9264"/>
    </row>
    <row r="9265" spans="1:1" x14ac:dyDescent="0.35">
      <c r="A9265"/>
    </row>
    <row r="9266" spans="1:1" x14ac:dyDescent="0.35">
      <c r="A9266"/>
    </row>
    <row r="9267" spans="1:1" x14ac:dyDescent="0.35">
      <c r="A9267"/>
    </row>
    <row r="9268" spans="1:1" x14ac:dyDescent="0.35">
      <c r="A9268"/>
    </row>
    <row r="9269" spans="1:1" x14ac:dyDescent="0.35">
      <c r="A9269"/>
    </row>
    <row r="9270" spans="1:1" x14ac:dyDescent="0.35">
      <c r="A9270"/>
    </row>
    <row r="9271" spans="1:1" x14ac:dyDescent="0.35">
      <c r="A9271"/>
    </row>
    <row r="9272" spans="1:1" x14ac:dyDescent="0.35">
      <c r="A9272"/>
    </row>
    <row r="9273" spans="1:1" x14ac:dyDescent="0.35">
      <c r="A9273"/>
    </row>
    <row r="9274" spans="1:1" x14ac:dyDescent="0.35">
      <c r="A9274"/>
    </row>
    <row r="9275" spans="1:1" x14ac:dyDescent="0.35">
      <c r="A9275"/>
    </row>
    <row r="9276" spans="1:1" x14ac:dyDescent="0.35">
      <c r="A9276"/>
    </row>
    <row r="9277" spans="1:1" x14ac:dyDescent="0.35">
      <c r="A9277"/>
    </row>
    <row r="9278" spans="1:1" x14ac:dyDescent="0.35">
      <c r="A9278"/>
    </row>
    <row r="9279" spans="1:1" x14ac:dyDescent="0.35">
      <c r="A9279"/>
    </row>
    <row r="9280" spans="1:1" x14ac:dyDescent="0.35">
      <c r="A9280"/>
    </row>
    <row r="9281" spans="1:1" x14ac:dyDescent="0.35">
      <c r="A9281"/>
    </row>
    <row r="9282" spans="1:1" x14ac:dyDescent="0.35">
      <c r="A9282"/>
    </row>
    <row r="9283" spans="1:1" x14ac:dyDescent="0.35">
      <c r="A9283"/>
    </row>
    <row r="9284" spans="1:1" x14ac:dyDescent="0.35">
      <c r="A9284"/>
    </row>
    <row r="9285" spans="1:1" x14ac:dyDescent="0.35">
      <c r="A9285"/>
    </row>
    <row r="9286" spans="1:1" x14ac:dyDescent="0.35">
      <c r="A9286"/>
    </row>
    <row r="9287" spans="1:1" x14ac:dyDescent="0.35">
      <c r="A9287"/>
    </row>
    <row r="9288" spans="1:1" x14ac:dyDescent="0.35">
      <c r="A9288"/>
    </row>
    <row r="9289" spans="1:1" x14ac:dyDescent="0.35">
      <c r="A9289"/>
    </row>
    <row r="9290" spans="1:1" x14ac:dyDescent="0.35">
      <c r="A9290"/>
    </row>
    <row r="9291" spans="1:1" x14ac:dyDescent="0.35">
      <c r="A9291"/>
    </row>
    <row r="9292" spans="1:1" x14ac:dyDescent="0.35">
      <c r="A9292"/>
    </row>
    <row r="9293" spans="1:1" x14ac:dyDescent="0.35">
      <c r="A9293"/>
    </row>
    <row r="9294" spans="1:1" x14ac:dyDescent="0.35">
      <c r="A9294"/>
    </row>
    <row r="9295" spans="1:1" x14ac:dyDescent="0.35">
      <c r="A9295"/>
    </row>
    <row r="9296" spans="1:1" x14ac:dyDescent="0.35">
      <c r="A9296"/>
    </row>
    <row r="9297" spans="1:1" x14ac:dyDescent="0.35">
      <c r="A9297"/>
    </row>
    <row r="9298" spans="1:1" x14ac:dyDescent="0.35">
      <c r="A9298"/>
    </row>
    <row r="9299" spans="1:1" x14ac:dyDescent="0.35">
      <c r="A9299"/>
    </row>
    <row r="9300" spans="1:1" x14ac:dyDescent="0.35">
      <c r="A9300"/>
    </row>
    <row r="9301" spans="1:1" x14ac:dyDescent="0.35">
      <c r="A9301"/>
    </row>
    <row r="9302" spans="1:1" x14ac:dyDescent="0.35">
      <c r="A9302"/>
    </row>
    <row r="9303" spans="1:1" x14ac:dyDescent="0.35">
      <c r="A9303"/>
    </row>
    <row r="9304" spans="1:1" x14ac:dyDescent="0.35">
      <c r="A9304"/>
    </row>
    <row r="9305" spans="1:1" x14ac:dyDescent="0.35">
      <c r="A9305"/>
    </row>
    <row r="9306" spans="1:1" x14ac:dyDescent="0.35">
      <c r="A9306"/>
    </row>
    <row r="9307" spans="1:1" x14ac:dyDescent="0.35">
      <c r="A9307"/>
    </row>
    <row r="9308" spans="1:1" x14ac:dyDescent="0.35">
      <c r="A9308"/>
    </row>
    <row r="9309" spans="1:1" x14ac:dyDescent="0.35">
      <c r="A9309"/>
    </row>
    <row r="9310" spans="1:1" x14ac:dyDescent="0.35">
      <c r="A9310"/>
    </row>
    <row r="9311" spans="1:1" x14ac:dyDescent="0.35">
      <c r="A9311"/>
    </row>
    <row r="9312" spans="1:1" x14ac:dyDescent="0.35">
      <c r="A9312"/>
    </row>
    <row r="9313" spans="1:1" x14ac:dyDescent="0.35">
      <c r="A9313"/>
    </row>
    <row r="9314" spans="1:1" x14ac:dyDescent="0.35">
      <c r="A9314"/>
    </row>
    <row r="9315" spans="1:1" x14ac:dyDescent="0.35">
      <c r="A9315"/>
    </row>
    <row r="9316" spans="1:1" x14ac:dyDescent="0.35">
      <c r="A9316"/>
    </row>
    <row r="9317" spans="1:1" x14ac:dyDescent="0.35">
      <c r="A9317"/>
    </row>
    <row r="9318" spans="1:1" x14ac:dyDescent="0.35">
      <c r="A9318"/>
    </row>
    <row r="9319" spans="1:1" x14ac:dyDescent="0.35">
      <c r="A9319"/>
    </row>
    <row r="9320" spans="1:1" x14ac:dyDescent="0.35">
      <c r="A9320"/>
    </row>
    <row r="9321" spans="1:1" x14ac:dyDescent="0.35">
      <c r="A9321"/>
    </row>
    <row r="9322" spans="1:1" x14ac:dyDescent="0.35">
      <c r="A9322"/>
    </row>
    <row r="9323" spans="1:1" x14ac:dyDescent="0.35">
      <c r="A9323"/>
    </row>
    <row r="9324" spans="1:1" x14ac:dyDescent="0.35">
      <c r="A9324"/>
    </row>
    <row r="9325" spans="1:1" x14ac:dyDescent="0.35">
      <c r="A9325"/>
    </row>
    <row r="9326" spans="1:1" x14ac:dyDescent="0.35">
      <c r="A9326"/>
    </row>
    <row r="9327" spans="1:1" x14ac:dyDescent="0.35">
      <c r="A9327"/>
    </row>
    <row r="9328" spans="1:1" x14ac:dyDescent="0.35">
      <c r="A9328"/>
    </row>
    <row r="9329" spans="1:1" x14ac:dyDescent="0.35">
      <c r="A9329"/>
    </row>
    <row r="9330" spans="1:1" x14ac:dyDescent="0.35">
      <c r="A9330"/>
    </row>
    <row r="9331" spans="1:1" x14ac:dyDescent="0.35">
      <c r="A9331"/>
    </row>
    <row r="9332" spans="1:1" x14ac:dyDescent="0.35">
      <c r="A9332"/>
    </row>
    <row r="9333" spans="1:1" x14ac:dyDescent="0.35">
      <c r="A9333"/>
    </row>
    <row r="9334" spans="1:1" x14ac:dyDescent="0.35">
      <c r="A9334"/>
    </row>
    <row r="9335" spans="1:1" x14ac:dyDescent="0.35">
      <c r="A9335"/>
    </row>
    <row r="9336" spans="1:1" x14ac:dyDescent="0.35">
      <c r="A9336"/>
    </row>
    <row r="9337" spans="1:1" x14ac:dyDescent="0.35">
      <c r="A9337"/>
    </row>
    <row r="9338" spans="1:1" x14ac:dyDescent="0.35">
      <c r="A9338"/>
    </row>
    <row r="9339" spans="1:1" x14ac:dyDescent="0.35">
      <c r="A9339"/>
    </row>
    <row r="9340" spans="1:1" x14ac:dyDescent="0.35">
      <c r="A9340"/>
    </row>
    <row r="9341" spans="1:1" x14ac:dyDescent="0.35">
      <c r="A9341"/>
    </row>
    <row r="9342" spans="1:1" x14ac:dyDescent="0.35">
      <c r="A9342"/>
    </row>
    <row r="9343" spans="1:1" x14ac:dyDescent="0.35">
      <c r="A9343"/>
    </row>
    <row r="9344" spans="1:1" x14ac:dyDescent="0.35">
      <c r="A9344"/>
    </row>
    <row r="9345" spans="1:1" x14ac:dyDescent="0.35">
      <c r="A9345"/>
    </row>
    <row r="9346" spans="1:1" x14ac:dyDescent="0.35">
      <c r="A9346"/>
    </row>
    <row r="9347" spans="1:1" x14ac:dyDescent="0.35">
      <c r="A9347"/>
    </row>
    <row r="9348" spans="1:1" x14ac:dyDescent="0.35">
      <c r="A9348"/>
    </row>
    <row r="9349" spans="1:1" x14ac:dyDescent="0.35">
      <c r="A9349"/>
    </row>
    <row r="9350" spans="1:1" x14ac:dyDescent="0.35">
      <c r="A9350"/>
    </row>
    <row r="9351" spans="1:1" x14ac:dyDescent="0.35">
      <c r="A9351"/>
    </row>
    <row r="9352" spans="1:1" x14ac:dyDescent="0.35">
      <c r="A9352"/>
    </row>
    <row r="9353" spans="1:1" x14ac:dyDescent="0.35">
      <c r="A9353"/>
    </row>
    <row r="9354" spans="1:1" x14ac:dyDescent="0.35">
      <c r="A9354"/>
    </row>
    <row r="9355" spans="1:1" x14ac:dyDescent="0.35">
      <c r="A9355"/>
    </row>
    <row r="9356" spans="1:1" x14ac:dyDescent="0.35">
      <c r="A9356"/>
    </row>
    <row r="9357" spans="1:1" x14ac:dyDescent="0.35">
      <c r="A9357"/>
    </row>
    <row r="9358" spans="1:1" x14ac:dyDescent="0.35">
      <c r="A9358"/>
    </row>
    <row r="9359" spans="1:1" x14ac:dyDescent="0.35">
      <c r="A9359"/>
    </row>
    <row r="9360" spans="1:1" x14ac:dyDescent="0.35">
      <c r="A9360"/>
    </row>
    <row r="9361" spans="1:1" x14ac:dyDescent="0.35">
      <c r="A9361"/>
    </row>
    <row r="9362" spans="1:1" x14ac:dyDescent="0.35">
      <c r="A9362"/>
    </row>
    <row r="9363" spans="1:1" x14ac:dyDescent="0.35">
      <c r="A9363"/>
    </row>
    <row r="9364" spans="1:1" x14ac:dyDescent="0.35">
      <c r="A9364"/>
    </row>
    <row r="9365" spans="1:1" x14ac:dyDescent="0.35">
      <c r="A9365"/>
    </row>
    <row r="9366" spans="1:1" x14ac:dyDescent="0.35">
      <c r="A9366"/>
    </row>
    <row r="9367" spans="1:1" x14ac:dyDescent="0.35">
      <c r="A9367"/>
    </row>
    <row r="9368" spans="1:1" x14ac:dyDescent="0.35">
      <c r="A9368"/>
    </row>
    <row r="9369" spans="1:1" x14ac:dyDescent="0.35">
      <c r="A9369"/>
    </row>
    <row r="9370" spans="1:1" x14ac:dyDescent="0.35">
      <c r="A9370"/>
    </row>
    <row r="9371" spans="1:1" x14ac:dyDescent="0.35">
      <c r="A9371"/>
    </row>
    <row r="9372" spans="1:1" x14ac:dyDescent="0.35">
      <c r="A9372"/>
    </row>
    <row r="9373" spans="1:1" x14ac:dyDescent="0.35">
      <c r="A9373"/>
    </row>
    <row r="9374" spans="1:1" x14ac:dyDescent="0.35">
      <c r="A9374"/>
    </row>
    <row r="9375" spans="1:1" x14ac:dyDescent="0.35">
      <c r="A9375"/>
    </row>
    <row r="9376" spans="1:1" x14ac:dyDescent="0.35">
      <c r="A9376"/>
    </row>
    <row r="9377" spans="1:1" x14ac:dyDescent="0.35">
      <c r="A9377"/>
    </row>
    <row r="9378" spans="1:1" x14ac:dyDescent="0.35">
      <c r="A9378"/>
    </row>
    <row r="9379" spans="1:1" x14ac:dyDescent="0.35">
      <c r="A9379"/>
    </row>
    <row r="9380" spans="1:1" x14ac:dyDescent="0.35">
      <c r="A9380"/>
    </row>
    <row r="9381" spans="1:1" x14ac:dyDescent="0.35">
      <c r="A9381"/>
    </row>
    <row r="9382" spans="1:1" x14ac:dyDescent="0.35">
      <c r="A9382"/>
    </row>
    <row r="9383" spans="1:1" x14ac:dyDescent="0.35">
      <c r="A9383"/>
    </row>
    <row r="9384" spans="1:1" x14ac:dyDescent="0.35">
      <c r="A9384"/>
    </row>
    <row r="9385" spans="1:1" x14ac:dyDescent="0.35">
      <c r="A9385"/>
    </row>
    <row r="9386" spans="1:1" x14ac:dyDescent="0.35">
      <c r="A9386"/>
    </row>
    <row r="9387" spans="1:1" x14ac:dyDescent="0.35">
      <c r="A9387"/>
    </row>
    <row r="9388" spans="1:1" x14ac:dyDescent="0.35">
      <c r="A9388"/>
    </row>
    <row r="9389" spans="1:1" x14ac:dyDescent="0.35">
      <c r="A9389"/>
    </row>
    <row r="9390" spans="1:1" x14ac:dyDescent="0.35">
      <c r="A9390"/>
    </row>
    <row r="9391" spans="1:1" x14ac:dyDescent="0.35">
      <c r="A9391"/>
    </row>
    <row r="9392" spans="1:1" x14ac:dyDescent="0.35">
      <c r="A9392"/>
    </row>
    <row r="9393" spans="1:1" x14ac:dyDescent="0.35">
      <c r="A9393"/>
    </row>
    <row r="9394" spans="1:1" x14ac:dyDescent="0.35">
      <c r="A9394"/>
    </row>
    <row r="9395" spans="1:1" x14ac:dyDescent="0.35">
      <c r="A9395"/>
    </row>
    <row r="9396" spans="1:1" x14ac:dyDescent="0.35">
      <c r="A9396"/>
    </row>
    <row r="9397" spans="1:1" x14ac:dyDescent="0.35">
      <c r="A9397"/>
    </row>
    <row r="9398" spans="1:1" x14ac:dyDescent="0.35">
      <c r="A9398"/>
    </row>
    <row r="9399" spans="1:1" x14ac:dyDescent="0.35">
      <c r="A9399"/>
    </row>
    <row r="9400" spans="1:1" x14ac:dyDescent="0.35">
      <c r="A9400"/>
    </row>
    <row r="9401" spans="1:1" x14ac:dyDescent="0.35">
      <c r="A9401"/>
    </row>
    <row r="9402" spans="1:1" x14ac:dyDescent="0.35">
      <c r="A9402"/>
    </row>
    <row r="9403" spans="1:1" x14ac:dyDescent="0.35">
      <c r="A9403"/>
    </row>
    <row r="9404" spans="1:1" x14ac:dyDescent="0.35">
      <c r="A9404"/>
    </row>
    <row r="9405" spans="1:1" x14ac:dyDescent="0.35">
      <c r="A9405"/>
    </row>
    <row r="9406" spans="1:1" x14ac:dyDescent="0.35">
      <c r="A9406"/>
    </row>
    <row r="9407" spans="1:1" x14ac:dyDescent="0.35">
      <c r="A9407"/>
    </row>
    <row r="9408" spans="1:1" x14ac:dyDescent="0.35">
      <c r="A9408"/>
    </row>
    <row r="9409" spans="1:1" x14ac:dyDescent="0.35">
      <c r="A9409"/>
    </row>
    <row r="9410" spans="1:1" x14ac:dyDescent="0.35">
      <c r="A9410"/>
    </row>
    <row r="9411" spans="1:1" x14ac:dyDescent="0.35">
      <c r="A9411"/>
    </row>
    <row r="9412" spans="1:1" x14ac:dyDescent="0.35">
      <c r="A9412"/>
    </row>
    <row r="9413" spans="1:1" x14ac:dyDescent="0.35">
      <c r="A9413"/>
    </row>
    <row r="9414" spans="1:1" x14ac:dyDescent="0.35">
      <c r="A9414"/>
    </row>
    <row r="9415" spans="1:1" x14ac:dyDescent="0.35">
      <c r="A9415"/>
    </row>
    <row r="9416" spans="1:1" x14ac:dyDescent="0.35">
      <c r="A9416"/>
    </row>
    <row r="9417" spans="1:1" x14ac:dyDescent="0.35">
      <c r="A9417"/>
    </row>
    <row r="9418" spans="1:1" x14ac:dyDescent="0.35">
      <c r="A9418"/>
    </row>
    <row r="9419" spans="1:1" x14ac:dyDescent="0.35">
      <c r="A9419"/>
    </row>
    <row r="9420" spans="1:1" x14ac:dyDescent="0.35">
      <c r="A9420"/>
    </row>
    <row r="9421" spans="1:1" x14ac:dyDescent="0.35">
      <c r="A9421"/>
    </row>
    <row r="9422" spans="1:1" x14ac:dyDescent="0.35">
      <c r="A9422"/>
    </row>
    <row r="9423" spans="1:1" x14ac:dyDescent="0.35">
      <c r="A9423"/>
    </row>
    <row r="9424" spans="1:1" x14ac:dyDescent="0.35">
      <c r="A9424"/>
    </row>
    <row r="9425" spans="1:1" x14ac:dyDescent="0.35">
      <c r="A9425"/>
    </row>
    <row r="9426" spans="1:1" x14ac:dyDescent="0.35">
      <c r="A9426"/>
    </row>
    <row r="9427" spans="1:1" x14ac:dyDescent="0.35">
      <c r="A9427"/>
    </row>
    <row r="9428" spans="1:1" x14ac:dyDescent="0.35">
      <c r="A9428"/>
    </row>
    <row r="9429" spans="1:1" x14ac:dyDescent="0.35">
      <c r="A9429"/>
    </row>
    <row r="9430" spans="1:1" x14ac:dyDescent="0.35">
      <c r="A9430"/>
    </row>
    <row r="9431" spans="1:1" x14ac:dyDescent="0.35">
      <c r="A9431"/>
    </row>
    <row r="9432" spans="1:1" x14ac:dyDescent="0.35">
      <c r="A9432"/>
    </row>
    <row r="9433" spans="1:1" x14ac:dyDescent="0.35">
      <c r="A9433"/>
    </row>
    <row r="9434" spans="1:1" x14ac:dyDescent="0.35">
      <c r="A9434"/>
    </row>
    <row r="9435" spans="1:1" x14ac:dyDescent="0.35">
      <c r="A9435"/>
    </row>
    <row r="9436" spans="1:1" x14ac:dyDescent="0.35">
      <c r="A9436"/>
    </row>
    <row r="9437" spans="1:1" x14ac:dyDescent="0.35">
      <c r="A9437"/>
    </row>
    <row r="9438" spans="1:1" x14ac:dyDescent="0.35">
      <c r="A9438"/>
    </row>
    <row r="9439" spans="1:1" x14ac:dyDescent="0.35">
      <c r="A9439"/>
    </row>
    <row r="9440" spans="1:1" x14ac:dyDescent="0.35">
      <c r="A9440"/>
    </row>
    <row r="9441" spans="1:1" x14ac:dyDescent="0.35">
      <c r="A9441"/>
    </row>
    <row r="9442" spans="1:1" x14ac:dyDescent="0.35">
      <c r="A9442"/>
    </row>
    <row r="9443" spans="1:1" x14ac:dyDescent="0.35">
      <c r="A9443"/>
    </row>
    <row r="9444" spans="1:1" x14ac:dyDescent="0.35">
      <c r="A9444"/>
    </row>
    <row r="9445" spans="1:1" x14ac:dyDescent="0.35">
      <c r="A9445"/>
    </row>
    <row r="9446" spans="1:1" x14ac:dyDescent="0.35">
      <c r="A9446"/>
    </row>
    <row r="9447" spans="1:1" x14ac:dyDescent="0.35">
      <c r="A9447"/>
    </row>
    <row r="9448" spans="1:1" x14ac:dyDescent="0.35">
      <c r="A9448"/>
    </row>
    <row r="9449" spans="1:1" x14ac:dyDescent="0.35">
      <c r="A9449"/>
    </row>
    <row r="9450" spans="1:1" x14ac:dyDescent="0.35">
      <c r="A9450"/>
    </row>
    <row r="9451" spans="1:1" x14ac:dyDescent="0.35">
      <c r="A9451"/>
    </row>
    <row r="9452" spans="1:1" x14ac:dyDescent="0.35">
      <c r="A9452"/>
    </row>
    <row r="9453" spans="1:1" x14ac:dyDescent="0.35">
      <c r="A9453"/>
    </row>
    <row r="9454" spans="1:1" x14ac:dyDescent="0.35">
      <c r="A9454"/>
    </row>
    <row r="9455" spans="1:1" x14ac:dyDescent="0.35">
      <c r="A9455"/>
    </row>
    <row r="9456" spans="1:1" x14ac:dyDescent="0.35">
      <c r="A9456"/>
    </row>
    <row r="9457" spans="1:1" x14ac:dyDescent="0.35">
      <c r="A9457"/>
    </row>
    <row r="9458" spans="1:1" x14ac:dyDescent="0.35">
      <c r="A9458"/>
    </row>
    <row r="9459" spans="1:1" x14ac:dyDescent="0.35">
      <c r="A9459"/>
    </row>
    <row r="9460" spans="1:1" x14ac:dyDescent="0.35">
      <c r="A9460"/>
    </row>
    <row r="9461" spans="1:1" x14ac:dyDescent="0.35">
      <c r="A9461"/>
    </row>
    <row r="9462" spans="1:1" x14ac:dyDescent="0.35">
      <c r="A9462"/>
    </row>
    <row r="9463" spans="1:1" x14ac:dyDescent="0.35">
      <c r="A9463"/>
    </row>
    <row r="9464" spans="1:1" x14ac:dyDescent="0.35">
      <c r="A9464"/>
    </row>
    <row r="9465" spans="1:1" x14ac:dyDescent="0.35">
      <c r="A9465"/>
    </row>
    <row r="9466" spans="1:1" x14ac:dyDescent="0.35">
      <c r="A9466"/>
    </row>
    <row r="9467" spans="1:1" x14ac:dyDescent="0.35">
      <c r="A9467"/>
    </row>
    <row r="9468" spans="1:1" x14ac:dyDescent="0.35">
      <c r="A9468"/>
    </row>
    <row r="9469" spans="1:1" x14ac:dyDescent="0.35">
      <c r="A9469"/>
    </row>
    <row r="9470" spans="1:1" x14ac:dyDescent="0.35">
      <c r="A9470"/>
    </row>
    <row r="9471" spans="1:1" x14ac:dyDescent="0.35">
      <c r="A9471"/>
    </row>
    <row r="9472" spans="1:1" x14ac:dyDescent="0.35">
      <c r="A9472"/>
    </row>
    <row r="9473" spans="1:1" x14ac:dyDescent="0.35">
      <c r="A9473"/>
    </row>
    <row r="9474" spans="1:1" x14ac:dyDescent="0.35">
      <c r="A9474"/>
    </row>
    <row r="9475" spans="1:1" x14ac:dyDescent="0.35">
      <c r="A9475"/>
    </row>
    <row r="9476" spans="1:1" x14ac:dyDescent="0.35">
      <c r="A9476"/>
    </row>
    <row r="9477" spans="1:1" x14ac:dyDescent="0.35">
      <c r="A9477"/>
    </row>
    <row r="9478" spans="1:1" x14ac:dyDescent="0.35">
      <c r="A9478"/>
    </row>
    <row r="9479" spans="1:1" x14ac:dyDescent="0.35">
      <c r="A9479"/>
    </row>
    <row r="9480" spans="1:1" x14ac:dyDescent="0.35">
      <c r="A9480"/>
    </row>
    <row r="9481" spans="1:1" x14ac:dyDescent="0.35">
      <c r="A9481"/>
    </row>
    <row r="9482" spans="1:1" x14ac:dyDescent="0.35">
      <c r="A9482"/>
    </row>
    <row r="9483" spans="1:1" x14ac:dyDescent="0.35">
      <c r="A9483"/>
    </row>
    <row r="9484" spans="1:1" x14ac:dyDescent="0.35">
      <c r="A9484"/>
    </row>
    <row r="9485" spans="1:1" x14ac:dyDescent="0.35">
      <c r="A9485"/>
    </row>
    <row r="9486" spans="1:1" x14ac:dyDescent="0.35">
      <c r="A9486"/>
    </row>
    <row r="9487" spans="1:1" x14ac:dyDescent="0.35">
      <c r="A9487"/>
    </row>
    <row r="9488" spans="1:1" x14ac:dyDescent="0.35">
      <c r="A9488"/>
    </row>
    <row r="9489" spans="1:1" x14ac:dyDescent="0.35">
      <c r="A9489"/>
    </row>
    <row r="9490" spans="1:1" x14ac:dyDescent="0.35">
      <c r="A9490"/>
    </row>
    <row r="9491" spans="1:1" x14ac:dyDescent="0.35">
      <c r="A9491"/>
    </row>
    <row r="9492" spans="1:1" x14ac:dyDescent="0.35">
      <c r="A9492"/>
    </row>
    <row r="9493" spans="1:1" x14ac:dyDescent="0.35">
      <c r="A9493"/>
    </row>
    <row r="9494" spans="1:1" x14ac:dyDescent="0.35">
      <c r="A9494"/>
    </row>
    <row r="9495" spans="1:1" x14ac:dyDescent="0.35">
      <c r="A9495"/>
    </row>
    <row r="9496" spans="1:1" x14ac:dyDescent="0.35">
      <c r="A9496"/>
    </row>
    <row r="9497" spans="1:1" x14ac:dyDescent="0.35">
      <c r="A9497"/>
    </row>
    <row r="9498" spans="1:1" x14ac:dyDescent="0.35">
      <c r="A9498"/>
    </row>
    <row r="9499" spans="1:1" x14ac:dyDescent="0.35">
      <c r="A9499"/>
    </row>
    <row r="9500" spans="1:1" x14ac:dyDescent="0.35">
      <c r="A9500"/>
    </row>
    <row r="9501" spans="1:1" x14ac:dyDescent="0.35">
      <c r="A9501"/>
    </row>
    <row r="9502" spans="1:1" x14ac:dyDescent="0.35">
      <c r="A9502"/>
    </row>
    <row r="9503" spans="1:1" x14ac:dyDescent="0.35">
      <c r="A9503"/>
    </row>
    <row r="9504" spans="1:1" x14ac:dyDescent="0.35">
      <c r="A9504"/>
    </row>
    <row r="9505" spans="1:1" x14ac:dyDescent="0.35">
      <c r="A9505"/>
    </row>
    <row r="9506" spans="1:1" x14ac:dyDescent="0.35">
      <c r="A9506"/>
    </row>
    <row r="9507" spans="1:1" x14ac:dyDescent="0.35">
      <c r="A9507"/>
    </row>
    <row r="9508" spans="1:1" x14ac:dyDescent="0.35">
      <c r="A9508"/>
    </row>
    <row r="9509" spans="1:1" x14ac:dyDescent="0.35">
      <c r="A9509"/>
    </row>
    <row r="9510" spans="1:1" x14ac:dyDescent="0.35">
      <c r="A9510"/>
    </row>
    <row r="9511" spans="1:1" x14ac:dyDescent="0.35">
      <c r="A9511"/>
    </row>
    <row r="9512" spans="1:1" x14ac:dyDescent="0.35">
      <c r="A9512"/>
    </row>
    <row r="9513" spans="1:1" x14ac:dyDescent="0.35">
      <c r="A9513"/>
    </row>
    <row r="9514" spans="1:1" x14ac:dyDescent="0.35">
      <c r="A9514"/>
    </row>
    <row r="9515" spans="1:1" x14ac:dyDescent="0.35">
      <c r="A9515"/>
    </row>
    <row r="9516" spans="1:1" x14ac:dyDescent="0.35">
      <c r="A9516"/>
    </row>
    <row r="9517" spans="1:1" x14ac:dyDescent="0.35">
      <c r="A9517"/>
    </row>
    <row r="9518" spans="1:1" x14ac:dyDescent="0.35">
      <c r="A9518"/>
    </row>
    <row r="9519" spans="1:1" x14ac:dyDescent="0.35">
      <c r="A9519"/>
    </row>
    <row r="9520" spans="1:1" x14ac:dyDescent="0.35">
      <c r="A9520"/>
    </row>
    <row r="9521" spans="1:1" x14ac:dyDescent="0.35">
      <c r="A9521"/>
    </row>
    <row r="9522" spans="1:1" x14ac:dyDescent="0.35">
      <c r="A9522"/>
    </row>
    <row r="9523" spans="1:1" x14ac:dyDescent="0.35">
      <c r="A9523"/>
    </row>
    <row r="9524" spans="1:1" x14ac:dyDescent="0.35">
      <c r="A9524"/>
    </row>
    <row r="9525" spans="1:1" x14ac:dyDescent="0.35">
      <c r="A9525"/>
    </row>
    <row r="9526" spans="1:1" x14ac:dyDescent="0.35">
      <c r="A9526"/>
    </row>
    <row r="9527" spans="1:1" x14ac:dyDescent="0.35">
      <c r="A9527"/>
    </row>
    <row r="9528" spans="1:1" x14ac:dyDescent="0.35">
      <c r="A9528"/>
    </row>
    <row r="9529" spans="1:1" x14ac:dyDescent="0.35">
      <c r="A9529"/>
    </row>
    <row r="9530" spans="1:1" x14ac:dyDescent="0.35">
      <c r="A9530"/>
    </row>
    <row r="9531" spans="1:1" x14ac:dyDescent="0.35">
      <c r="A9531"/>
    </row>
    <row r="9532" spans="1:1" x14ac:dyDescent="0.35">
      <c r="A9532"/>
    </row>
    <row r="9533" spans="1:1" x14ac:dyDescent="0.35">
      <c r="A9533"/>
    </row>
    <row r="9534" spans="1:1" x14ac:dyDescent="0.35">
      <c r="A9534"/>
    </row>
    <row r="9535" spans="1:1" x14ac:dyDescent="0.35">
      <c r="A9535"/>
    </row>
    <row r="9536" spans="1:1" x14ac:dyDescent="0.35">
      <c r="A9536"/>
    </row>
    <row r="9537" spans="1:1" x14ac:dyDescent="0.35">
      <c r="A9537"/>
    </row>
    <row r="9538" spans="1:1" x14ac:dyDescent="0.35">
      <c r="A9538"/>
    </row>
    <row r="9539" spans="1:1" x14ac:dyDescent="0.35">
      <c r="A9539"/>
    </row>
    <row r="9540" spans="1:1" x14ac:dyDescent="0.35">
      <c r="A9540"/>
    </row>
    <row r="9541" spans="1:1" x14ac:dyDescent="0.35">
      <c r="A9541"/>
    </row>
    <row r="9542" spans="1:1" x14ac:dyDescent="0.35">
      <c r="A9542"/>
    </row>
    <row r="9543" spans="1:1" x14ac:dyDescent="0.35">
      <c r="A9543"/>
    </row>
    <row r="9544" spans="1:1" x14ac:dyDescent="0.35">
      <c r="A9544"/>
    </row>
    <row r="9545" spans="1:1" x14ac:dyDescent="0.35">
      <c r="A9545"/>
    </row>
    <row r="9546" spans="1:1" x14ac:dyDescent="0.35">
      <c r="A9546"/>
    </row>
    <row r="9547" spans="1:1" x14ac:dyDescent="0.35">
      <c r="A9547"/>
    </row>
    <row r="9548" spans="1:1" x14ac:dyDescent="0.35">
      <c r="A9548"/>
    </row>
    <row r="9549" spans="1:1" x14ac:dyDescent="0.35">
      <c r="A9549"/>
    </row>
    <row r="9550" spans="1:1" x14ac:dyDescent="0.35">
      <c r="A9550"/>
    </row>
    <row r="9551" spans="1:1" x14ac:dyDescent="0.35">
      <c r="A9551"/>
    </row>
    <row r="9552" spans="1:1" x14ac:dyDescent="0.35">
      <c r="A9552"/>
    </row>
    <row r="9553" spans="1:1" x14ac:dyDescent="0.35">
      <c r="A9553"/>
    </row>
    <row r="9554" spans="1:1" x14ac:dyDescent="0.35">
      <c r="A9554"/>
    </row>
    <row r="9555" spans="1:1" x14ac:dyDescent="0.35">
      <c r="A9555"/>
    </row>
    <row r="9556" spans="1:1" x14ac:dyDescent="0.35">
      <c r="A9556"/>
    </row>
    <row r="9557" spans="1:1" x14ac:dyDescent="0.35">
      <c r="A9557"/>
    </row>
    <row r="9558" spans="1:1" x14ac:dyDescent="0.35">
      <c r="A9558"/>
    </row>
    <row r="9559" spans="1:1" x14ac:dyDescent="0.35">
      <c r="A9559"/>
    </row>
    <row r="9560" spans="1:1" x14ac:dyDescent="0.35">
      <c r="A9560"/>
    </row>
    <row r="9561" spans="1:1" x14ac:dyDescent="0.35">
      <c r="A9561"/>
    </row>
    <row r="9562" spans="1:1" x14ac:dyDescent="0.35">
      <c r="A9562"/>
    </row>
    <row r="9563" spans="1:1" x14ac:dyDescent="0.35">
      <c r="A9563"/>
    </row>
    <row r="9564" spans="1:1" x14ac:dyDescent="0.35">
      <c r="A9564"/>
    </row>
    <row r="9565" spans="1:1" x14ac:dyDescent="0.35">
      <c r="A9565"/>
    </row>
    <row r="9566" spans="1:1" x14ac:dyDescent="0.35">
      <c r="A9566"/>
    </row>
    <row r="9567" spans="1:1" x14ac:dyDescent="0.35">
      <c r="A9567"/>
    </row>
    <row r="9568" spans="1:1" x14ac:dyDescent="0.35">
      <c r="A9568"/>
    </row>
    <row r="9569" spans="1:1" x14ac:dyDescent="0.35">
      <c r="A9569"/>
    </row>
    <row r="9570" spans="1:1" x14ac:dyDescent="0.35">
      <c r="A9570"/>
    </row>
    <row r="9571" spans="1:1" x14ac:dyDescent="0.35">
      <c r="A9571"/>
    </row>
    <row r="9572" spans="1:1" x14ac:dyDescent="0.35">
      <c r="A9572"/>
    </row>
    <row r="9573" spans="1:1" x14ac:dyDescent="0.35">
      <c r="A9573"/>
    </row>
    <row r="9574" spans="1:1" x14ac:dyDescent="0.35">
      <c r="A9574"/>
    </row>
    <row r="9575" spans="1:1" x14ac:dyDescent="0.35">
      <c r="A9575"/>
    </row>
    <row r="9576" spans="1:1" x14ac:dyDescent="0.35">
      <c r="A9576"/>
    </row>
    <row r="9577" spans="1:1" x14ac:dyDescent="0.35">
      <c r="A9577"/>
    </row>
    <row r="9578" spans="1:1" x14ac:dyDescent="0.35">
      <c r="A9578"/>
    </row>
    <row r="9579" spans="1:1" x14ac:dyDescent="0.35">
      <c r="A9579"/>
    </row>
    <row r="9580" spans="1:1" x14ac:dyDescent="0.35">
      <c r="A9580"/>
    </row>
    <row r="9581" spans="1:1" x14ac:dyDescent="0.35">
      <c r="A9581"/>
    </row>
    <row r="9582" spans="1:1" x14ac:dyDescent="0.35">
      <c r="A9582"/>
    </row>
    <row r="9583" spans="1:1" x14ac:dyDescent="0.35">
      <c r="A9583"/>
    </row>
    <row r="9584" spans="1:1" x14ac:dyDescent="0.35">
      <c r="A9584"/>
    </row>
    <row r="9585" spans="1:1" x14ac:dyDescent="0.35">
      <c r="A9585"/>
    </row>
    <row r="9586" spans="1:1" x14ac:dyDescent="0.35">
      <c r="A9586"/>
    </row>
    <row r="9587" spans="1:1" x14ac:dyDescent="0.35">
      <c r="A9587"/>
    </row>
    <row r="9588" spans="1:1" x14ac:dyDescent="0.35">
      <c r="A9588"/>
    </row>
    <row r="9589" spans="1:1" x14ac:dyDescent="0.35">
      <c r="A9589"/>
    </row>
    <row r="9590" spans="1:1" x14ac:dyDescent="0.35">
      <c r="A9590"/>
    </row>
    <row r="9591" spans="1:1" x14ac:dyDescent="0.35">
      <c r="A9591"/>
    </row>
    <row r="9592" spans="1:1" x14ac:dyDescent="0.35">
      <c r="A9592"/>
    </row>
    <row r="9593" spans="1:1" x14ac:dyDescent="0.35">
      <c r="A9593"/>
    </row>
    <row r="9594" spans="1:1" x14ac:dyDescent="0.35">
      <c r="A9594"/>
    </row>
    <row r="9595" spans="1:1" x14ac:dyDescent="0.35">
      <c r="A9595"/>
    </row>
    <row r="9596" spans="1:1" x14ac:dyDescent="0.35">
      <c r="A9596"/>
    </row>
    <row r="9597" spans="1:1" x14ac:dyDescent="0.35">
      <c r="A9597"/>
    </row>
    <row r="9598" spans="1:1" x14ac:dyDescent="0.35">
      <c r="A9598"/>
    </row>
    <row r="9599" spans="1:1" x14ac:dyDescent="0.35">
      <c r="A9599"/>
    </row>
    <row r="9600" spans="1:1" x14ac:dyDescent="0.35">
      <c r="A9600"/>
    </row>
    <row r="9601" spans="1:1" x14ac:dyDescent="0.35">
      <c r="A9601"/>
    </row>
    <row r="9602" spans="1:1" x14ac:dyDescent="0.35">
      <c r="A9602"/>
    </row>
    <row r="9603" spans="1:1" x14ac:dyDescent="0.35">
      <c r="A9603"/>
    </row>
    <row r="9604" spans="1:1" x14ac:dyDescent="0.35">
      <c r="A9604"/>
    </row>
    <row r="9605" spans="1:1" x14ac:dyDescent="0.35">
      <c r="A9605"/>
    </row>
    <row r="9606" spans="1:1" x14ac:dyDescent="0.35">
      <c r="A9606"/>
    </row>
    <row r="9607" spans="1:1" x14ac:dyDescent="0.35">
      <c r="A9607"/>
    </row>
    <row r="9608" spans="1:1" x14ac:dyDescent="0.35">
      <c r="A9608"/>
    </row>
    <row r="9609" spans="1:1" x14ac:dyDescent="0.35">
      <c r="A9609"/>
    </row>
    <row r="9610" spans="1:1" x14ac:dyDescent="0.35">
      <c r="A9610"/>
    </row>
    <row r="9611" spans="1:1" x14ac:dyDescent="0.35">
      <c r="A9611"/>
    </row>
    <row r="9612" spans="1:1" x14ac:dyDescent="0.35">
      <c r="A9612"/>
    </row>
    <row r="9613" spans="1:1" x14ac:dyDescent="0.35">
      <c r="A9613"/>
    </row>
    <row r="9614" spans="1:1" x14ac:dyDescent="0.35">
      <c r="A9614"/>
    </row>
    <row r="9615" spans="1:1" x14ac:dyDescent="0.35">
      <c r="A9615"/>
    </row>
    <row r="9616" spans="1:1" x14ac:dyDescent="0.35">
      <c r="A9616"/>
    </row>
    <row r="9617" spans="1:1" x14ac:dyDescent="0.35">
      <c r="A9617"/>
    </row>
    <row r="9618" spans="1:1" x14ac:dyDescent="0.35">
      <c r="A9618"/>
    </row>
    <row r="9619" spans="1:1" x14ac:dyDescent="0.35">
      <c r="A9619"/>
    </row>
    <row r="9620" spans="1:1" x14ac:dyDescent="0.35">
      <c r="A9620"/>
    </row>
    <row r="9621" spans="1:1" x14ac:dyDescent="0.35">
      <c r="A9621"/>
    </row>
    <row r="9622" spans="1:1" x14ac:dyDescent="0.35">
      <c r="A9622"/>
    </row>
    <row r="9623" spans="1:1" x14ac:dyDescent="0.35">
      <c r="A9623"/>
    </row>
    <row r="9624" spans="1:1" x14ac:dyDescent="0.35">
      <c r="A9624"/>
    </row>
    <row r="9625" spans="1:1" x14ac:dyDescent="0.35">
      <c r="A9625"/>
    </row>
    <row r="9626" spans="1:1" x14ac:dyDescent="0.35">
      <c r="A9626"/>
    </row>
    <row r="9627" spans="1:1" x14ac:dyDescent="0.35">
      <c r="A9627"/>
    </row>
    <row r="9628" spans="1:1" x14ac:dyDescent="0.35">
      <c r="A9628"/>
    </row>
    <row r="9629" spans="1:1" x14ac:dyDescent="0.35">
      <c r="A9629"/>
    </row>
    <row r="9630" spans="1:1" x14ac:dyDescent="0.35">
      <c r="A9630"/>
    </row>
    <row r="9631" spans="1:1" x14ac:dyDescent="0.35">
      <c r="A9631"/>
    </row>
    <row r="9632" spans="1:1" x14ac:dyDescent="0.35">
      <c r="A9632"/>
    </row>
    <row r="9633" spans="1:1" x14ac:dyDescent="0.35">
      <c r="A9633"/>
    </row>
    <row r="9634" spans="1:1" x14ac:dyDescent="0.35">
      <c r="A9634"/>
    </row>
    <row r="9635" spans="1:1" x14ac:dyDescent="0.35">
      <c r="A9635"/>
    </row>
    <row r="9636" spans="1:1" x14ac:dyDescent="0.35">
      <c r="A9636"/>
    </row>
    <row r="9637" spans="1:1" x14ac:dyDescent="0.35">
      <c r="A9637"/>
    </row>
    <row r="9638" spans="1:1" x14ac:dyDescent="0.35">
      <c r="A9638"/>
    </row>
    <row r="9639" spans="1:1" x14ac:dyDescent="0.35">
      <c r="A9639"/>
    </row>
    <row r="9640" spans="1:1" x14ac:dyDescent="0.35">
      <c r="A9640"/>
    </row>
    <row r="9641" spans="1:1" x14ac:dyDescent="0.35">
      <c r="A9641"/>
    </row>
    <row r="9642" spans="1:1" x14ac:dyDescent="0.35">
      <c r="A9642"/>
    </row>
    <row r="9643" spans="1:1" x14ac:dyDescent="0.35">
      <c r="A9643"/>
    </row>
    <row r="9644" spans="1:1" x14ac:dyDescent="0.35">
      <c r="A9644"/>
    </row>
    <row r="9645" spans="1:1" x14ac:dyDescent="0.35">
      <c r="A9645"/>
    </row>
    <row r="9646" spans="1:1" x14ac:dyDescent="0.35">
      <c r="A9646"/>
    </row>
    <row r="9647" spans="1:1" x14ac:dyDescent="0.35">
      <c r="A9647"/>
    </row>
    <row r="9648" spans="1:1" x14ac:dyDescent="0.35">
      <c r="A9648"/>
    </row>
    <row r="9649" spans="1:1" x14ac:dyDescent="0.35">
      <c r="A9649"/>
    </row>
    <row r="9650" spans="1:1" x14ac:dyDescent="0.35">
      <c r="A9650"/>
    </row>
    <row r="9651" spans="1:1" x14ac:dyDescent="0.35">
      <c r="A9651"/>
    </row>
    <row r="9652" spans="1:1" x14ac:dyDescent="0.35">
      <c r="A9652"/>
    </row>
    <row r="9653" spans="1:1" x14ac:dyDescent="0.35">
      <c r="A9653"/>
    </row>
    <row r="9654" spans="1:1" x14ac:dyDescent="0.35">
      <c r="A9654"/>
    </row>
    <row r="9655" spans="1:1" x14ac:dyDescent="0.35">
      <c r="A9655"/>
    </row>
    <row r="9656" spans="1:1" x14ac:dyDescent="0.35">
      <c r="A9656"/>
    </row>
    <row r="9657" spans="1:1" x14ac:dyDescent="0.35">
      <c r="A9657"/>
    </row>
    <row r="9658" spans="1:1" x14ac:dyDescent="0.35">
      <c r="A9658"/>
    </row>
    <row r="9659" spans="1:1" x14ac:dyDescent="0.35">
      <c r="A9659"/>
    </row>
    <row r="9660" spans="1:1" x14ac:dyDescent="0.35">
      <c r="A9660"/>
    </row>
    <row r="9661" spans="1:1" x14ac:dyDescent="0.35">
      <c r="A9661"/>
    </row>
    <row r="9662" spans="1:1" x14ac:dyDescent="0.35">
      <c r="A9662"/>
    </row>
    <row r="9663" spans="1:1" x14ac:dyDescent="0.35">
      <c r="A9663"/>
    </row>
    <row r="9664" spans="1:1" x14ac:dyDescent="0.35">
      <c r="A9664"/>
    </row>
    <row r="9665" spans="1:1" x14ac:dyDescent="0.35">
      <c r="A9665"/>
    </row>
    <row r="9666" spans="1:1" x14ac:dyDescent="0.35">
      <c r="A9666"/>
    </row>
    <row r="9667" spans="1:1" x14ac:dyDescent="0.35">
      <c r="A9667"/>
    </row>
    <row r="9668" spans="1:1" x14ac:dyDescent="0.35">
      <c r="A9668"/>
    </row>
    <row r="9669" spans="1:1" x14ac:dyDescent="0.35">
      <c r="A9669"/>
    </row>
    <row r="9670" spans="1:1" x14ac:dyDescent="0.35">
      <c r="A9670"/>
    </row>
    <row r="9671" spans="1:1" x14ac:dyDescent="0.35">
      <c r="A9671"/>
    </row>
    <row r="9672" spans="1:1" x14ac:dyDescent="0.35">
      <c r="A9672"/>
    </row>
    <row r="9673" spans="1:1" x14ac:dyDescent="0.35">
      <c r="A9673"/>
    </row>
    <row r="9674" spans="1:1" x14ac:dyDescent="0.35">
      <c r="A9674"/>
    </row>
    <row r="9675" spans="1:1" x14ac:dyDescent="0.35">
      <c r="A9675"/>
    </row>
    <row r="9676" spans="1:1" x14ac:dyDescent="0.35">
      <c r="A9676"/>
    </row>
    <row r="9677" spans="1:1" x14ac:dyDescent="0.35">
      <c r="A9677"/>
    </row>
    <row r="9678" spans="1:1" x14ac:dyDescent="0.35">
      <c r="A9678"/>
    </row>
    <row r="9679" spans="1:1" x14ac:dyDescent="0.35">
      <c r="A9679"/>
    </row>
    <row r="9680" spans="1:1" x14ac:dyDescent="0.35">
      <c r="A9680"/>
    </row>
    <row r="9681" spans="1:1" x14ac:dyDescent="0.35">
      <c r="A9681"/>
    </row>
    <row r="9682" spans="1:1" x14ac:dyDescent="0.35">
      <c r="A9682"/>
    </row>
    <row r="9683" spans="1:1" x14ac:dyDescent="0.35">
      <c r="A9683"/>
    </row>
    <row r="9684" spans="1:1" x14ac:dyDescent="0.35">
      <c r="A9684"/>
    </row>
    <row r="9685" spans="1:1" x14ac:dyDescent="0.35">
      <c r="A9685"/>
    </row>
    <row r="9686" spans="1:1" x14ac:dyDescent="0.35">
      <c r="A9686"/>
    </row>
    <row r="9687" spans="1:1" x14ac:dyDescent="0.35">
      <c r="A9687"/>
    </row>
    <row r="9688" spans="1:1" x14ac:dyDescent="0.35">
      <c r="A9688"/>
    </row>
    <row r="9689" spans="1:1" x14ac:dyDescent="0.35">
      <c r="A9689"/>
    </row>
    <row r="9690" spans="1:1" x14ac:dyDescent="0.35">
      <c r="A9690"/>
    </row>
    <row r="9691" spans="1:1" x14ac:dyDescent="0.35">
      <c r="A9691"/>
    </row>
    <row r="9692" spans="1:1" x14ac:dyDescent="0.35">
      <c r="A9692"/>
    </row>
    <row r="9693" spans="1:1" x14ac:dyDescent="0.35">
      <c r="A9693"/>
    </row>
    <row r="9694" spans="1:1" x14ac:dyDescent="0.35">
      <c r="A9694"/>
    </row>
    <row r="9695" spans="1:1" x14ac:dyDescent="0.35">
      <c r="A9695"/>
    </row>
    <row r="9696" spans="1:1" x14ac:dyDescent="0.35">
      <c r="A9696"/>
    </row>
    <row r="9697" spans="1:1" x14ac:dyDescent="0.35">
      <c r="A9697"/>
    </row>
    <row r="9698" spans="1:1" x14ac:dyDescent="0.35">
      <c r="A9698"/>
    </row>
    <row r="9699" spans="1:1" x14ac:dyDescent="0.35">
      <c r="A9699"/>
    </row>
    <row r="9700" spans="1:1" x14ac:dyDescent="0.35">
      <c r="A9700"/>
    </row>
    <row r="9701" spans="1:1" x14ac:dyDescent="0.35">
      <c r="A9701"/>
    </row>
    <row r="9702" spans="1:1" x14ac:dyDescent="0.35">
      <c r="A9702"/>
    </row>
    <row r="9703" spans="1:1" x14ac:dyDescent="0.35">
      <c r="A9703"/>
    </row>
    <row r="9704" spans="1:1" x14ac:dyDescent="0.35">
      <c r="A9704"/>
    </row>
    <row r="9705" spans="1:1" x14ac:dyDescent="0.35">
      <c r="A9705"/>
    </row>
    <row r="9706" spans="1:1" x14ac:dyDescent="0.35">
      <c r="A9706"/>
    </row>
    <row r="9707" spans="1:1" x14ac:dyDescent="0.35">
      <c r="A9707"/>
    </row>
    <row r="9708" spans="1:1" x14ac:dyDescent="0.35">
      <c r="A9708"/>
    </row>
    <row r="9709" spans="1:1" x14ac:dyDescent="0.35">
      <c r="A9709"/>
    </row>
    <row r="9710" spans="1:1" x14ac:dyDescent="0.35">
      <c r="A9710"/>
    </row>
    <row r="9711" spans="1:1" x14ac:dyDescent="0.35">
      <c r="A9711"/>
    </row>
    <row r="9712" spans="1:1" x14ac:dyDescent="0.35">
      <c r="A9712"/>
    </row>
    <row r="9713" spans="1:1" x14ac:dyDescent="0.35">
      <c r="A9713"/>
    </row>
    <row r="9714" spans="1:1" x14ac:dyDescent="0.35">
      <c r="A9714"/>
    </row>
    <row r="9715" spans="1:1" x14ac:dyDescent="0.35">
      <c r="A9715"/>
    </row>
    <row r="9716" spans="1:1" x14ac:dyDescent="0.35">
      <c r="A9716"/>
    </row>
    <row r="9717" spans="1:1" x14ac:dyDescent="0.35">
      <c r="A9717"/>
    </row>
    <row r="9718" spans="1:1" x14ac:dyDescent="0.35">
      <c r="A9718"/>
    </row>
    <row r="9719" spans="1:1" x14ac:dyDescent="0.35">
      <c r="A9719"/>
    </row>
    <row r="9720" spans="1:1" x14ac:dyDescent="0.35">
      <c r="A9720"/>
    </row>
    <row r="9721" spans="1:1" x14ac:dyDescent="0.35">
      <c r="A9721"/>
    </row>
    <row r="9722" spans="1:1" x14ac:dyDescent="0.35">
      <c r="A9722"/>
    </row>
    <row r="9723" spans="1:1" x14ac:dyDescent="0.35">
      <c r="A9723"/>
    </row>
    <row r="9724" spans="1:1" x14ac:dyDescent="0.35">
      <c r="A9724"/>
    </row>
    <row r="9725" spans="1:1" x14ac:dyDescent="0.35">
      <c r="A9725"/>
    </row>
    <row r="9726" spans="1:1" x14ac:dyDescent="0.35">
      <c r="A9726"/>
    </row>
    <row r="9727" spans="1:1" x14ac:dyDescent="0.35">
      <c r="A9727"/>
    </row>
    <row r="9728" spans="1:1" x14ac:dyDescent="0.35">
      <c r="A9728"/>
    </row>
    <row r="9729" spans="1:1" x14ac:dyDescent="0.35">
      <c r="A9729"/>
    </row>
    <row r="9730" spans="1:1" x14ac:dyDescent="0.35">
      <c r="A9730"/>
    </row>
    <row r="9731" spans="1:1" x14ac:dyDescent="0.35">
      <c r="A9731"/>
    </row>
    <row r="9732" spans="1:1" x14ac:dyDescent="0.35">
      <c r="A9732"/>
    </row>
    <row r="9733" spans="1:1" x14ac:dyDescent="0.35">
      <c r="A9733"/>
    </row>
    <row r="9734" spans="1:1" x14ac:dyDescent="0.35">
      <c r="A9734"/>
    </row>
    <row r="9735" spans="1:1" x14ac:dyDescent="0.35">
      <c r="A9735"/>
    </row>
    <row r="9736" spans="1:1" x14ac:dyDescent="0.35">
      <c r="A9736"/>
    </row>
    <row r="9737" spans="1:1" x14ac:dyDescent="0.35">
      <c r="A9737"/>
    </row>
    <row r="9738" spans="1:1" x14ac:dyDescent="0.35">
      <c r="A9738"/>
    </row>
    <row r="9739" spans="1:1" x14ac:dyDescent="0.35">
      <c r="A9739"/>
    </row>
    <row r="9740" spans="1:1" x14ac:dyDescent="0.35">
      <c r="A9740"/>
    </row>
    <row r="9741" spans="1:1" x14ac:dyDescent="0.35">
      <c r="A9741"/>
    </row>
    <row r="9742" spans="1:1" x14ac:dyDescent="0.35">
      <c r="A9742"/>
    </row>
    <row r="9743" spans="1:1" x14ac:dyDescent="0.35">
      <c r="A9743"/>
    </row>
    <row r="9744" spans="1:1" x14ac:dyDescent="0.35">
      <c r="A9744"/>
    </row>
    <row r="9745" spans="1:1" x14ac:dyDescent="0.35">
      <c r="A9745"/>
    </row>
    <row r="9746" spans="1:1" x14ac:dyDescent="0.35">
      <c r="A9746"/>
    </row>
    <row r="9747" spans="1:1" x14ac:dyDescent="0.35">
      <c r="A9747"/>
    </row>
    <row r="9748" spans="1:1" x14ac:dyDescent="0.35">
      <c r="A9748"/>
    </row>
    <row r="9749" spans="1:1" x14ac:dyDescent="0.35">
      <c r="A9749"/>
    </row>
    <row r="9750" spans="1:1" x14ac:dyDescent="0.35">
      <c r="A9750"/>
    </row>
    <row r="9751" spans="1:1" x14ac:dyDescent="0.35">
      <c r="A9751"/>
    </row>
    <row r="9752" spans="1:1" x14ac:dyDescent="0.35">
      <c r="A9752"/>
    </row>
    <row r="9753" spans="1:1" x14ac:dyDescent="0.35">
      <c r="A9753"/>
    </row>
    <row r="9754" spans="1:1" x14ac:dyDescent="0.35">
      <c r="A9754"/>
    </row>
    <row r="9755" spans="1:1" x14ac:dyDescent="0.35">
      <c r="A9755"/>
    </row>
    <row r="9756" spans="1:1" x14ac:dyDescent="0.35">
      <c r="A9756"/>
    </row>
    <row r="9757" spans="1:1" x14ac:dyDescent="0.35">
      <c r="A9757"/>
    </row>
    <row r="9758" spans="1:1" x14ac:dyDescent="0.35">
      <c r="A9758"/>
    </row>
    <row r="9759" spans="1:1" x14ac:dyDescent="0.35">
      <c r="A9759"/>
    </row>
    <row r="9760" spans="1:1" x14ac:dyDescent="0.35">
      <c r="A9760"/>
    </row>
    <row r="9761" spans="1:1" x14ac:dyDescent="0.35">
      <c r="A9761"/>
    </row>
    <row r="9762" spans="1:1" x14ac:dyDescent="0.35">
      <c r="A9762"/>
    </row>
    <row r="9763" spans="1:1" x14ac:dyDescent="0.35">
      <c r="A9763"/>
    </row>
    <row r="9764" spans="1:1" x14ac:dyDescent="0.35">
      <c r="A9764"/>
    </row>
    <row r="9765" spans="1:1" x14ac:dyDescent="0.35">
      <c r="A9765"/>
    </row>
    <row r="9766" spans="1:1" x14ac:dyDescent="0.35">
      <c r="A9766"/>
    </row>
    <row r="9767" spans="1:1" x14ac:dyDescent="0.35">
      <c r="A9767"/>
    </row>
    <row r="9768" spans="1:1" x14ac:dyDescent="0.35">
      <c r="A9768"/>
    </row>
    <row r="9769" spans="1:1" x14ac:dyDescent="0.35">
      <c r="A9769"/>
    </row>
    <row r="9770" spans="1:1" x14ac:dyDescent="0.35">
      <c r="A9770"/>
    </row>
    <row r="9771" spans="1:1" x14ac:dyDescent="0.35">
      <c r="A9771"/>
    </row>
    <row r="9772" spans="1:1" x14ac:dyDescent="0.35">
      <c r="A9772"/>
    </row>
    <row r="9773" spans="1:1" x14ac:dyDescent="0.35">
      <c r="A9773"/>
    </row>
    <row r="9774" spans="1:1" x14ac:dyDescent="0.35">
      <c r="A9774"/>
    </row>
    <row r="9775" spans="1:1" x14ac:dyDescent="0.35">
      <c r="A9775"/>
    </row>
    <row r="9776" spans="1:1" x14ac:dyDescent="0.35">
      <c r="A9776"/>
    </row>
    <row r="9777" spans="1:1" x14ac:dyDescent="0.35">
      <c r="A9777"/>
    </row>
    <row r="9778" spans="1:1" x14ac:dyDescent="0.35">
      <c r="A9778"/>
    </row>
    <row r="9779" spans="1:1" x14ac:dyDescent="0.35">
      <c r="A9779"/>
    </row>
    <row r="9780" spans="1:1" x14ac:dyDescent="0.35">
      <c r="A9780"/>
    </row>
    <row r="9781" spans="1:1" x14ac:dyDescent="0.35">
      <c r="A9781"/>
    </row>
    <row r="9782" spans="1:1" x14ac:dyDescent="0.35">
      <c r="A9782"/>
    </row>
    <row r="9783" spans="1:1" x14ac:dyDescent="0.35">
      <c r="A9783"/>
    </row>
    <row r="9784" spans="1:1" x14ac:dyDescent="0.35">
      <c r="A9784"/>
    </row>
    <row r="9785" spans="1:1" x14ac:dyDescent="0.35">
      <c r="A9785"/>
    </row>
    <row r="9786" spans="1:1" x14ac:dyDescent="0.35">
      <c r="A9786"/>
    </row>
    <row r="9787" spans="1:1" x14ac:dyDescent="0.35">
      <c r="A9787"/>
    </row>
    <row r="9788" spans="1:1" x14ac:dyDescent="0.35">
      <c r="A9788"/>
    </row>
    <row r="9789" spans="1:1" x14ac:dyDescent="0.35">
      <c r="A9789"/>
    </row>
    <row r="9790" spans="1:1" x14ac:dyDescent="0.35">
      <c r="A9790"/>
    </row>
    <row r="9791" spans="1:1" x14ac:dyDescent="0.35">
      <c r="A9791"/>
    </row>
    <row r="9792" spans="1:1" x14ac:dyDescent="0.35">
      <c r="A9792"/>
    </row>
    <row r="9793" spans="1:1" x14ac:dyDescent="0.35">
      <c r="A9793"/>
    </row>
    <row r="9794" spans="1:1" x14ac:dyDescent="0.35">
      <c r="A9794"/>
    </row>
    <row r="9795" spans="1:1" x14ac:dyDescent="0.35">
      <c r="A9795"/>
    </row>
    <row r="9796" spans="1:1" x14ac:dyDescent="0.35">
      <c r="A9796"/>
    </row>
    <row r="9797" spans="1:1" x14ac:dyDescent="0.35">
      <c r="A9797"/>
    </row>
    <row r="9798" spans="1:1" x14ac:dyDescent="0.35">
      <c r="A9798"/>
    </row>
    <row r="9799" spans="1:1" x14ac:dyDescent="0.35">
      <c r="A9799"/>
    </row>
    <row r="9800" spans="1:1" x14ac:dyDescent="0.35">
      <c r="A9800"/>
    </row>
    <row r="9801" spans="1:1" x14ac:dyDescent="0.35">
      <c r="A9801"/>
    </row>
    <row r="9802" spans="1:1" x14ac:dyDescent="0.35">
      <c r="A9802"/>
    </row>
    <row r="9803" spans="1:1" x14ac:dyDescent="0.35">
      <c r="A9803"/>
    </row>
    <row r="9804" spans="1:1" x14ac:dyDescent="0.35">
      <c r="A9804"/>
    </row>
    <row r="9805" spans="1:1" x14ac:dyDescent="0.35">
      <c r="A9805"/>
    </row>
    <row r="9806" spans="1:1" x14ac:dyDescent="0.35">
      <c r="A9806"/>
    </row>
    <row r="9807" spans="1:1" x14ac:dyDescent="0.35">
      <c r="A9807"/>
    </row>
    <row r="9808" spans="1:1" x14ac:dyDescent="0.35">
      <c r="A9808"/>
    </row>
    <row r="9809" spans="1:1" x14ac:dyDescent="0.35">
      <c r="A9809"/>
    </row>
    <row r="9810" spans="1:1" x14ac:dyDescent="0.35">
      <c r="A9810"/>
    </row>
    <row r="9811" spans="1:1" x14ac:dyDescent="0.35">
      <c r="A9811"/>
    </row>
    <row r="9812" spans="1:1" x14ac:dyDescent="0.35">
      <c r="A9812"/>
    </row>
    <row r="9813" spans="1:1" x14ac:dyDescent="0.35">
      <c r="A9813"/>
    </row>
    <row r="9814" spans="1:1" x14ac:dyDescent="0.35">
      <c r="A9814"/>
    </row>
    <row r="9815" spans="1:1" x14ac:dyDescent="0.35">
      <c r="A9815"/>
    </row>
    <row r="9816" spans="1:1" x14ac:dyDescent="0.35">
      <c r="A9816"/>
    </row>
    <row r="9817" spans="1:1" x14ac:dyDescent="0.35">
      <c r="A9817"/>
    </row>
    <row r="9818" spans="1:1" x14ac:dyDescent="0.35">
      <c r="A9818"/>
    </row>
    <row r="9819" spans="1:1" x14ac:dyDescent="0.35">
      <c r="A9819"/>
    </row>
    <row r="9820" spans="1:1" x14ac:dyDescent="0.35">
      <c r="A9820"/>
    </row>
    <row r="9821" spans="1:1" x14ac:dyDescent="0.35">
      <c r="A9821"/>
    </row>
    <row r="9822" spans="1:1" x14ac:dyDescent="0.35">
      <c r="A9822"/>
    </row>
    <row r="9823" spans="1:1" x14ac:dyDescent="0.35">
      <c r="A9823"/>
    </row>
    <row r="9824" spans="1:1" x14ac:dyDescent="0.35">
      <c r="A9824"/>
    </row>
    <row r="9825" spans="1:1" x14ac:dyDescent="0.35">
      <c r="A9825"/>
    </row>
    <row r="9826" spans="1:1" x14ac:dyDescent="0.35">
      <c r="A9826"/>
    </row>
    <row r="9827" spans="1:1" x14ac:dyDescent="0.35">
      <c r="A9827"/>
    </row>
    <row r="9828" spans="1:1" x14ac:dyDescent="0.35">
      <c r="A9828"/>
    </row>
    <row r="9829" spans="1:1" x14ac:dyDescent="0.35">
      <c r="A9829"/>
    </row>
    <row r="9830" spans="1:1" x14ac:dyDescent="0.35">
      <c r="A9830"/>
    </row>
    <row r="9831" spans="1:1" x14ac:dyDescent="0.35">
      <c r="A9831"/>
    </row>
    <row r="9832" spans="1:1" x14ac:dyDescent="0.35">
      <c r="A9832"/>
    </row>
    <row r="9833" spans="1:1" x14ac:dyDescent="0.35">
      <c r="A9833"/>
    </row>
    <row r="9834" spans="1:1" x14ac:dyDescent="0.35">
      <c r="A9834"/>
    </row>
    <row r="9835" spans="1:1" x14ac:dyDescent="0.35">
      <c r="A9835"/>
    </row>
    <row r="9836" spans="1:1" x14ac:dyDescent="0.35">
      <c r="A9836"/>
    </row>
    <row r="9837" spans="1:1" x14ac:dyDescent="0.35">
      <c r="A9837"/>
    </row>
    <row r="9838" spans="1:1" x14ac:dyDescent="0.35">
      <c r="A9838"/>
    </row>
    <row r="9839" spans="1:1" x14ac:dyDescent="0.35">
      <c r="A9839"/>
    </row>
    <row r="9840" spans="1:1" x14ac:dyDescent="0.35">
      <c r="A9840"/>
    </row>
    <row r="9841" spans="1:1" x14ac:dyDescent="0.35">
      <c r="A9841"/>
    </row>
    <row r="9842" spans="1:1" x14ac:dyDescent="0.35">
      <c r="A9842"/>
    </row>
    <row r="9843" spans="1:1" x14ac:dyDescent="0.35">
      <c r="A9843"/>
    </row>
    <row r="9844" spans="1:1" x14ac:dyDescent="0.35">
      <c r="A9844"/>
    </row>
    <row r="9845" spans="1:1" x14ac:dyDescent="0.35">
      <c r="A9845"/>
    </row>
    <row r="9846" spans="1:1" x14ac:dyDescent="0.35">
      <c r="A9846"/>
    </row>
    <row r="9847" spans="1:1" x14ac:dyDescent="0.35">
      <c r="A9847"/>
    </row>
    <row r="9848" spans="1:1" x14ac:dyDescent="0.35">
      <c r="A9848"/>
    </row>
    <row r="9849" spans="1:1" x14ac:dyDescent="0.35">
      <c r="A9849"/>
    </row>
    <row r="9850" spans="1:1" x14ac:dyDescent="0.35">
      <c r="A9850"/>
    </row>
    <row r="9851" spans="1:1" x14ac:dyDescent="0.35">
      <c r="A9851"/>
    </row>
    <row r="9852" spans="1:1" x14ac:dyDescent="0.35">
      <c r="A9852"/>
    </row>
    <row r="9853" spans="1:1" x14ac:dyDescent="0.35">
      <c r="A9853"/>
    </row>
    <row r="9854" spans="1:1" x14ac:dyDescent="0.35">
      <c r="A9854"/>
    </row>
    <row r="9855" spans="1:1" x14ac:dyDescent="0.35">
      <c r="A9855"/>
    </row>
    <row r="9856" spans="1:1" x14ac:dyDescent="0.35">
      <c r="A9856"/>
    </row>
    <row r="9857" spans="1:1" x14ac:dyDescent="0.35">
      <c r="A9857"/>
    </row>
    <row r="9858" spans="1:1" x14ac:dyDescent="0.35">
      <c r="A9858"/>
    </row>
    <row r="9859" spans="1:1" x14ac:dyDescent="0.35">
      <c r="A9859"/>
    </row>
    <row r="9860" spans="1:1" x14ac:dyDescent="0.35">
      <c r="A9860"/>
    </row>
    <row r="9861" spans="1:1" x14ac:dyDescent="0.35">
      <c r="A9861"/>
    </row>
    <row r="9862" spans="1:1" x14ac:dyDescent="0.35">
      <c r="A9862"/>
    </row>
    <row r="9863" spans="1:1" x14ac:dyDescent="0.35">
      <c r="A9863"/>
    </row>
    <row r="9864" spans="1:1" x14ac:dyDescent="0.35">
      <c r="A9864"/>
    </row>
    <row r="9865" spans="1:1" x14ac:dyDescent="0.35">
      <c r="A9865"/>
    </row>
    <row r="9866" spans="1:1" x14ac:dyDescent="0.35">
      <c r="A9866"/>
    </row>
    <row r="9867" spans="1:1" x14ac:dyDescent="0.35">
      <c r="A9867"/>
    </row>
    <row r="9868" spans="1:1" x14ac:dyDescent="0.35">
      <c r="A9868"/>
    </row>
    <row r="9869" spans="1:1" x14ac:dyDescent="0.35">
      <c r="A9869"/>
    </row>
    <row r="9870" spans="1:1" x14ac:dyDescent="0.35">
      <c r="A9870"/>
    </row>
    <row r="9871" spans="1:1" x14ac:dyDescent="0.35">
      <c r="A9871"/>
    </row>
    <row r="9872" spans="1:1" x14ac:dyDescent="0.35">
      <c r="A9872"/>
    </row>
    <row r="9873" spans="1:1" x14ac:dyDescent="0.35">
      <c r="A9873"/>
    </row>
    <row r="9874" spans="1:1" x14ac:dyDescent="0.35">
      <c r="A9874"/>
    </row>
    <row r="9875" spans="1:1" x14ac:dyDescent="0.35">
      <c r="A9875"/>
    </row>
    <row r="9876" spans="1:1" x14ac:dyDescent="0.35">
      <c r="A9876"/>
    </row>
    <row r="9877" spans="1:1" x14ac:dyDescent="0.35">
      <c r="A9877"/>
    </row>
    <row r="9878" spans="1:1" x14ac:dyDescent="0.35">
      <c r="A9878"/>
    </row>
    <row r="9879" spans="1:1" x14ac:dyDescent="0.35">
      <c r="A9879"/>
    </row>
    <row r="9880" spans="1:1" x14ac:dyDescent="0.35">
      <c r="A9880"/>
    </row>
  </sheetData>
  <mergeCells count="33">
    <mergeCell ref="G16:J16"/>
    <mergeCell ref="K16:N16"/>
    <mergeCell ref="B18:B21"/>
    <mergeCell ref="D18:D21"/>
    <mergeCell ref="B23:B61"/>
    <mergeCell ref="D23:D26"/>
    <mergeCell ref="D27:D31"/>
    <mergeCell ref="D32:D36"/>
    <mergeCell ref="D37:D40"/>
    <mergeCell ref="D41:D44"/>
    <mergeCell ref="D45:D49"/>
    <mergeCell ref="D50:D57"/>
    <mergeCell ref="B83:F84"/>
    <mergeCell ref="D58:D61"/>
    <mergeCell ref="D62:D65"/>
    <mergeCell ref="B67:B69"/>
    <mergeCell ref="D67:D69"/>
    <mergeCell ref="B11:L11"/>
    <mergeCell ref="M11:R11"/>
    <mergeCell ref="B13:L13"/>
    <mergeCell ref="M13:R13"/>
    <mergeCell ref="G15:J15"/>
    <mergeCell ref="K15:N15"/>
    <mergeCell ref="O15:R15"/>
    <mergeCell ref="AE15:AH15"/>
    <mergeCell ref="AE16:AH16"/>
    <mergeCell ref="O16:R16"/>
    <mergeCell ref="S16:V16"/>
    <mergeCell ref="S15:V15"/>
    <mergeCell ref="AA15:AD15"/>
    <mergeCell ref="AA16:AD16"/>
    <mergeCell ref="W15:Z15"/>
    <mergeCell ref="W16:Z16"/>
  </mergeCells>
  <phoneticPr fontId="41" type="noConversion"/>
  <hyperlinks>
    <hyperlink ref="D3" r:id="rId1" xr:uid="{6F118129-F43C-42F1-BFF8-86707998C0DF}"/>
    <hyperlink ref="D5" r:id="rId2" xr:uid="{14137098-2166-4356-BD60-6199AD0264D0}"/>
    <hyperlink ref="D4" r:id="rId3" xr:uid="{E24E4EF2-475C-4094-A594-308C8CE523AE}"/>
    <hyperlink ref="D6" r:id="rId4" xr:uid="{32D3E98F-D125-472E-BAE6-A5AA3E4AADB2}"/>
    <hyperlink ref="D7" r:id="rId5" xr:uid="{B7732F34-B40A-4176-BC3B-E62DCB5AC9DF}"/>
    <hyperlink ref="D8" r:id="rId6" xr:uid="{02FA5CA0-2489-4EDF-83BC-EFF3082A4FB0}"/>
  </hyperlinks>
  <pageMargins left="0.7" right="0.7" top="0.75" bottom="0.75" header="0.3" footer="0.3"/>
  <pageSetup paperSize="9" orientation="portrait"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836D-B153-4012-9CF9-E3122D5296C4}">
  <dimension ref="B1:I54"/>
  <sheetViews>
    <sheetView workbookViewId="0">
      <selection activeCell="L8" sqref="L8"/>
    </sheetView>
  </sheetViews>
  <sheetFormatPr defaultColWidth="8.54296875" defaultRowHeight="14.5" x14ac:dyDescent="0.35"/>
  <cols>
    <col min="1" max="1" width="2.453125" style="81" customWidth="1"/>
    <col min="2" max="2" width="4.54296875" style="81" bestFit="1" customWidth="1"/>
    <col min="3" max="3" width="24" style="81" bestFit="1" customWidth="1"/>
    <col min="4" max="4" width="11.453125" style="81" bestFit="1" customWidth="1"/>
    <col min="5" max="5" width="22.54296875" style="81" customWidth="1"/>
    <col min="6" max="6" width="16.453125" style="81" customWidth="1"/>
    <col min="7" max="7" width="13.453125" style="81" customWidth="1"/>
    <col min="8" max="9" width="12.54296875" style="81" customWidth="1"/>
    <col min="10" max="16384" width="8.54296875" style="81"/>
  </cols>
  <sheetData>
    <row r="1" spans="2:9" ht="23.5" x14ac:dyDescent="0.55000000000000004">
      <c r="B1" s="80" t="s">
        <v>144</v>
      </c>
    </row>
    <row r="3" spans="2:9" x14ac:dyDescent="0.35">
      <c r="B3" s="302" t="s">
        <v>184</v>
      </c>
      <c r="C3" s="302"/>
      <c r="D3" s="302"/>
      <c r="E3" s="302"/>
      <c r="F3" s="302"/>
      <c r="G3" s="302"/>
      <c r="H3" s="302"/>
      <c r="I3" s="302"/>
    </row>
    <row r="4" spans="2:9" x14ac:dyDescent="0.35">
      <c r="B4" s="302"/>
      <c r="C4" s="302"/>
      <c r="D4" s="302"/>
      <c r="E4" s="302"/>
      <c r="F4" s="302"/>
      <c r="G4" s="302"/>
      <c r="H4" s="302"/>
      <c r="I4" s="302"/>
    </row>
    <row r="5" spans="2:9" ht="33" customHeight="1" x14ac:dyDescent="0.35">
      <c r="B5" s="302"/>
      <c r="C5" s="302"/>
      <c r="D5" s="302"/>
      <c r="E5" s="302"/>
      <c r="F5" s="302"/>
      <c r="G5" s="302"/>
      <c r="H5" s="302"/>
      <c r="I5" s="302"/>
    </row>
    <row r="8" spans="2:9" x14ac:dyDescent="0.35">
      <c r="D8" s="82" t="s">
        <v>74</v>
      </c>
      <c r="E8" s="82" t="s">
        <v>75</v>
      </c>
      <c r="F8" s="82" t="s">
        <v>76</v>
      </c>
    </row>
    <row r="9" spans="2:9" ht="16.5" x14ac:dyDescent="0.35">
      <c r="B9" s="304" t="s">
        <v>77</v>
      </c>
      <c r="C9" s="83" t="s">
        <v>78</v>
      </c>
      <c r="D9" s="117" t="s">
        <v>79</v>
      </c>
      <c r="E9" s="118">
        <v>1000</v>
      </c>
      <c r="F9" s="117" t="s">
        <v>164</v>
      </c>
    </row>
    <row r="10" spans="2:9" ht="16.5" x14ac:dyDescent="0.35">
      <c r="B10" s="304"/>
      <c r="C10" s="83" t="s">
        <v>80</v>
      </c>
      <c r="D10" s="117" t="s">
        <v>81</v>
      </c>
      <c r="E10" s="118">
        <v>1000000</v>
      </c>
      <c r="F10" s="117" t="s">
        <v>165</v>
      </c>
    </row>
    <row r="11" spans="2:9" ht="16.5" x14ac:dyDescent="0.35">
      <c r="B11" s="304"/>
      <c r="C11" s="83" t="s">
        <v>82</v>
      </c>
      <c r="D11" s="117" t="s">
        <v>83</v>
      </c>
      <c r="E11" s="118">
        <v>1000000000</v>
      </c>
      <c r="F11" s="117" t="s">
        <v>166</v>
      </c>
    </row>
    <row r="12" spans="2:9" ht="16.5" x14ac:dyDescent="0.35">
      <c r="B12" s="304"/>
      <c r="C12" s="83" t="s">
        <v>84</v>
      </c>
      <c r="D12" s="117" t="s">
        <v>85</v>
      </c>
      <c r="E12" s="118">
        <v>1000000000000</v>
      </c>
      <c r="F12" s="117" t="s">
        <v>167</v>
      </c>
    </row>
    <row r="13" spans="2:9" ht="16.5" x14ac:dyDescent="0.35">
      <c r="B13" s="304"/>
      <c r="C13" s="83" t="s">
        <v>86</v>
      </c>
      <c r="D13" s="117" t="s">
        <v>87</v>
      </c>
      <c r="E13" s="118">
        <v>1000000000000000</v>
      </c>
      <c r="F13" s="117" t="s">
        <v>168</v>
      </c>
    </row>
    <row r="16" spans="2:9" x14ac:dyDescent="0.35">
      <c r="C16" s="84"/>
      <c r="D16" s="82" t="s">
        <v>25</v>
      </c>
      <c r="E16" s="82" t="s">
        <v>26</v>
      </c>
      <c r="F16" s="82" t="s">
        <v>27</v>
      </c>
      <c r="G16" s="82" t="s">
        <v>28</v>
      </c>
      <c r="H16" s="82" t="s">
        <v>29</v>
      </c>
      <c r="I16" s="159"/>
    </row>
    <row r="17" spans="2:9" x14ac:dyDescent="0.35">
      <c r="B17" s="303" t="s">
        <v>30</v>
      </c>
      <c r="C17" s="83" t="s">
        <v>31</v>
      </c>
      <c r="D17" s="119"/>
      <c r="E17" s="120">
        <v>277.77777777799997</v>
      </c>
      <c r="F17" s="121">
        <v>9.4781707770000008</v>
      </c>
      <c r="G17" s="121">
        <v>2.3884590000000001E-2</v>
      </c>
      <c r="H17" s="122">
        <v>238902.95761861501</v>
      </c>
    </row>
    <row r="18" spans="2:9" x14ac:dyDescent="0.35">
      <c r="B18" s="303"/>
      <c r="C18" s="83" t="s">
        <v>32</v>
      </c>
      <c r="D18" s="123">
        <v>3.5999999999971203E-3</v>
      </c>
      <c r="E18" s="119"/>
      <c r="F18" s="121">
        <v>3.4121414797172706E-2</v>
      </c>
      <c r="G18" s="121">
        <v>8.5984523999931223E-5</v>
      </c>
      <c r="H18" s="120">
        <v>860.05064742632601</v>
      </c>
    </row>
    <row r="19" spans="2:9" x14ac:dyDescent="0.35">
      <c r="B19" s="303"/>
      <c r="C19" s="83" t="s">
        <v>33</v>
      </c>
      <c r="D19" s="121">
        <v>0.10550559000547115</v>
      </c>
      <c r="E19" s="124">
        <v>29.307108334876538</v>
      </c>
      <c r="F19" s="119"/>
      <c r="G19" s="121">
        <v>2.5199577599887761E-3</v>
      </c>
      <c r="H19" s="122">
        <v>25205.597497604045</v>
      </c>
    </row>
    <row r="20" spans="2:9" x14ac:dyDescent="0.35">
      <c r="B20" s="303"/>
      <c r="C20" s="83" t="s">
        <v>34</v>
      </c>
      <c r="D20" s="124">
        <v>41.867999408823849</v>
      </c>
      <c r="E20" s="122">
        <v>11629.999835793706</v>
      </c>
      <c r="F20" s="120">
        <v>396.83204848816752</v>
      </c>
      <c r="G20" s="119"/>
      <c r="H20" s="122">
        <v>10002388.888342442</v>
      </c>
    </row>
    <row r="21" spans="2:9" x14ac:dyDescent="0.35">
      <c r="B21" s="303"/>
      <c r="C21" s="83" t="s">
        <v>35</v>
      </c>
      <c r="D21" s="125">
        <v>4.1858000000000057E-6</v>
      </c>
      <c r="E21" s="169">
        <v>1.1627222222231539E-3</v>
      </c>
      <c r="F21" s="125">
        <v>3.9673727238366659E-5</v>
      </c>
      <c r="G21" s="125">
        <v>9.9976116822000138E-8</v>
      </c>
      <c r="H21" s="119"/>
    </row>
    <row r="24" spans="2:9" ht="16.5" x14ac:dyDescent="0.35">
      <c r="C24" s="84"/>
      <c r="D24" s="85" t="s">
        <v>36</v>
      </c>
      <c r="E24" s="85" t="s">
        <v>169</v>
      </c>
      <c r="F24" s="85" t="s">
        <v>37</v>
      </c>
      <c r="G24" s="85" t="s">
        <v>38</v>
      </c>
      <c r="H24" s="85" t="s">
        <v>39</v>
      </c>
      <c r="I24" s="85" t="s">
        <v>73</v>
      </c>
    </row>
    <row r="25" spans="2:9" x14ac:dyDescent="0.35">
      <c r="B25" s="303" t="s">
        <v>40</v>
      </c>
      <c r="C25" s="86" t="s">
        <v>41</v>
      </c>
      <c r="D25" s="87"/>
      <c r="E25" s="88">
        <v>1E-3</v>
      </c>
      <c r="F25" s="89">
        <v>3.5314667000000001E-2</v>
      </c>
      <c r="G25" s="89">
        <v>0.21996924800000001</v>
      </c>
      <c r="H25" s="89">
        <v>0.26417205100000002</v>
      </c>
      <c r="I25" s="90">
        <v>6.2898110000000002E-3</v>
      </c>
    </row>
    <row r="26" spans="2:9" ht="16.5" x14ac:dyDescent="0.35">
      <c r="B26" s="303"/>
      <c r="C26" s="86" t="s">
        <v>170</v>
      </c>
      <c r="D26" s="91">
        <v>1000</v>
      </c>
      <c r="E26" s="87"/>
      <c r="F26" s="88">
        <v>35.314667</v>
      </c>
      <c r="G26" s="92">
        <v>219.96924799999999</v>
      </c>
      <c r="H26" s="92">
        <v>264.17205100000001</v>
      </c>
      <c r="I26" s="93">
        <v>6.2898110000000003</v>
      </c>
    </row>
    <row r="27" spans="2:9" x14ac:dyDescent="0.35">
      <c r="B27" s="303"/>
      <c r="C27" s="86" t="s">
        <v>42</v>
      </c>
      <c r="D27" s="88">
        <v>28.316846368677353</v>
      </c>
      <c r="E27" s="89">
        <v>2.8316846368677356E-2</v>
      </c>
      <c r="F27" s="87"/>
      <c r="G27" s="93">
        <v>6.228835401449488</v>
      </c>
      <c r="H27" s="89">
        <v>7.4805193830653991</v>
      </c>
      <c r="I27" s="89">
        <v>0.17810761177501688</v>
      </c>
    </row>
    <row r="28" spans="2:9" x14ac:dyDescent="0.35">
      <c r="B28" s="303"/>
      <c r="C28" s="86" t="s">
        <v>43</v>
      </c>
      <c r="D28" s="93">
        <v>4.5460900061812275</v>
      </c>
      <c r="E28" s="89">
        <v>4.5460900061812274E-3</v>
      </c>
      <c r="F28" s="89">
        <v>0.16054365472031801</v>
      </c>
      <c r="G28" s="87"/>
      <c r="H28" s="89">
        <v>1.2009499209634977</v>
      </c>
      <c r="I28" s="94">
        <v>2.8594046927868752E-2</v>
      </c>
    </row>
    <row r="29" spans="2:9" x14ac:dyDescent="0.35">
      <c r="B29" s="303"/>
      <c r="C29" s="86" t="s">
        <v>39</v>
      </c>
      <c r="D29" s="93">
        <v>3.7854118034613733</v>
      </c>
      <c r="E29" s="90">
        <v>3.7854118034613732E-3</v>
      </c>
      <c r="F29" s="89">
        <v>0.13368055729710784</v>
      </c>
      <c r="G29" s="89">
        <v>0.83267418777772206</v>
      </c>
      <c r="H29" s="87"/>
      <c r="I29" s="94">
        <v>2.3809524800941183E-2</v>
      </c>
    </row>
    <row r="30" spans="2:9" x14ac:dyDescent="0.35">
      <c r="B30" s="303"/>
      <c r="C30" s="86" t="s">
        <v>44</v>
      </c>
      <c r="D30" s="92">
        <v>158.98728912522174</v>
      </c>
      <c r="E30" s="89">
        <v>0.15898728912522173</v>
      </c>
      <c r="F30" s="93">
        <v>5.6145831726899269</v>
      </c>
      <c r="G30" s="88">
        <v>34.972314430433606</v>
      </c>
      <c r="H30" s="91">
        <v>41.999998251139822</v>
      </c>
      <c r="I30" s="87"/>
    </row>
    <row r="33" spans="2:8" x14ac:dyDescent="0.35">
      <c r="C33" s="95"/>
      <c r="D33" s="96" t="s">
        <v>45</v>
      </c>
      <c r="E33" s="96" t="s">
        <v>46</v>
      </c>
      <c r="F33" s="96" t="s">
        <v>47</v>
      </c>
      <c r="G33" s="96" t="s">
        <v>48</v>
      </c>
      <c r="H33" s="96" t="s">
        <v>49</v>
      </c>
    </row>
    <row r="34" spans="2:8" x14ac:dyDescent="0.35">
      <c r="B34" s="303" t="s">
        <v>50</v>
      </c>
      <c r="C34" s="97" t="s">
        <v>51</v>
      </c>
      <c r="D34" s="98"/>
      <c r="E34" s="99">
        <v>1E-3</v>
      </c>
      <c r="F34" s="100">
        <v>9.8420699999999996E-4</v>
      </c>
      <c r="G34" s="100">
        <v>1.1023109999999999E-3</v>
      </c>
      <c r="H34" s="100">
        <v>2.2046236800000001</v>
      </c>
    </row>
    <row r="35" spans="2:8" x14ac:dyDescent="0.35">
      <c r="B35" s="303"/>
      <c r="C35" s="97" t="s">
        <v>52</v>
      </c>
      <c r="D35" s="101">
        <v>1000</v>
      </c>
      <c r="E35" s="98"/>
      <c r="F35" s="100">
        <v>0.98420699999999994</v>
      </c>
      <c r="G35" s="100">
        <v>1.1023109999999998</v>
      </c>
      <c r="H35" s="100">
        <v>2204.6236800000001</v>
      </c>
    </row>
    <row r="36" spans="2:8" x14ac:dyDescent="0.35">
      <c r="B36" s="303"/>
      <c r="C36" s="97" t="s">
        <v>53</v>
      </c>
      <c r="D36" s="100">
        <v>1016.0464211288886</v>
      </c>
      <c r="E36" s="100">
        <v>1.0160464211288887</v>
      </c>
      <c r="F36" s="98"/>
      <c r="G36" s="100">
        <v>1.1199991465210062</v>
      </c>
      <c r="H36" s="101">
        <v>2240</v>
      </c>
    </row>
    <row r="37" spans="2:8" x14ac:dyDescent="0.35">
      <c r="B37" s="303"/>
      <c r="C37" s="97" t="s">
        <v>54</v>
      </c>
      <c r="D37" s="102">
        <v>907.18499588591612</v>
      </c>
      <c r="E37" s="100">
        <v>0.90718499588591617</v>
      </c>
      <c r="F37" s="100">
        <v>0.8928578232458898</v>
      </c>
      <c r="G37" s="98"/>
      <c r="H37" s="101">
        <v>2000.0015240707933</v>
      </c>
    </row>
    <row r="38" spans="2:8" x14ac:dyDescent="0.35">
      <c r="B38" s="303"/>
      <c r="C38" s="97" t="s">
        <v>55</v>
      </c>
      <c r="D38" s="100">
        <v>0.45359215228968236</v>
      </c>
      <c r="E38" s="103">
        <v>4.5359215228968239E-4</v>
      </c>
      <c r="F38" s="103">
        <v>4.4642857142857141E-4</v>
      </c>
      <c r="G38" s="100">
        <v>4.9999961898259206E-4</v>
      </c>
      <c r="H38" s="98"/>
    </row>
    <row r="41" spans="2:8" x14ac:dyDescent="0.35">
      <c r="C41" s="84"/>
      <c r="D41" s="104" t="s">
        <v>56</v>
      </c>
      <c r="E41" s="104" t="s">
        <v>57</v>
      </c>
      <c r="F41" s="104" t="s">
        <v>58</v>
      </c>
      <c r="G41" s="104" t="s">
        <v>59</v>
      </c>
      <c r="H41" s="104" t="s">
        <v>60</v>
      </c>
    </row>
    <row r="42" spans="2:8" ht="20.9" customHeight="1" x14ac:dyDescent="0.35">
      <c r="B42" s="303" t="s">
        <v>61</v>
      </c>
      <c r="C42" s="105" t="s">
        <v>62</v>
      </c>
      <c r="D42" s="106"/>
      <c r="E42" s="107">
        <v>3.2808398950000002</v>
      </c>
      <c r="F42" s="108">
        <v>6.2137119223733392E-4</v>
      </c>
      <c r="G42" s="109">
        <v>1E-3</v>
      </c>
      <c r="H42" s="108">
        <v>5.3995680351745805E-4</v>
      </c>
    </row>
    <row r="43" spans="2:8" ht="20.9" customHeight="1" x14ac:dyDescent="0.35">
      <c r="B43" s="303"/>
      <c r="C43" s="105" t="s">
        <v>63</v>
      </c>
      <c r="D43" s="110">
        <v>0.30480000000121921</v>
      </c>
      <c r="E43" s="106"/>
      <c r="F43" s="111">
        <v>1.8939393939469695E-4</v>
      </c>
      <c r="G43" s="112">
        <v>3.0480000000121922E-4</v>
      </c>
      <c r="H43" s="108">
        <v>1.6457883371277953E-4</v>
      </c>
    </row>
    <row r="44" spans="2:8" ht="20.9" customHeight="1" x14ac:dyDescent="0.35">
      <c r="B44" s="303"/>
      <c r="C44" s="105" t="s">
        <v>64</v>
      </c>
      <c r="D44" s="113">
        <v>1609.3440000000001</v>
      </c>
      <c r="E44" s="114">
        <v>5279.9999999788806</v>
      </c>
      <c r="F44" s="106"/>
      <c r="G44" s="110">
        <v>1.6093440000000001</v>
      </c>
      <c r="H44" s="110">
        <v>0.86897624200000001</v>
      </c>
    </row>
    <row r="45" spans="2:8" ht="20.9" customHeight="1" x14ac:dyDescent="0.35">
      <c r="B45" s="303"/>
      <c r="C45" s="105" t="s">
        <v>65</v>
      </c>
      <c r="D45" s="114">
        <v>1000</v>
      </c>
      <c r="E45" s="115">
        <v>3280.8398950000001</v>
      </c>
      <c r="F45" s="110">
        <v>0.62137119223733395</v>
      </c>
      <c r="G45" s="106"/>
      <c r="H45" s="110">
        <v>0.53995680351745801</v>
      </c>
    </row>
    <row r="46" spans="2:8" ht="25.4" customHeight="1" x14ac:dyDescent="0.35">
      <c r="B46" s="303"/>
      <c r="C46" s="105" t="s">
        <v>66</v>
      </c>
      <c r="D46" s="114">
        <v>1851.9999997882567</v>
      </c>
      <c r="E46" s="115">
        <v>6076.1154848453043</v>
      </c>
      <c r="F46" s="110">
        <v>1.1507794478919713</v>
      </c>
      <c r="G46" s="111">
        <v>1.8519999997882568</v>
      </c>
      <c r="H46" s="106"/>
    </row>
    <row r="48" spans="2:8" x14ac:dyDescent="0.35">
      <c r="D48" s="116"/>
      <c r="E48" s="116"/>
      <c r="F48" s="116"/>
      <c r="G48" s="116"/>
      <c r="H48" s="116"/>
    </row>
    <row r="49" spans="2:8" ht="22.5" customHeight="1" x14ac:dyDescent="0.35">
      <c r="C49" s="84"/>
      <c r="D49" s="104" t="s">
        <v>56</v>
      </c>
      <c r="E49" s="104" t="s">
        <v>57</v>
      </c>
      <c r="F49" s="104" t="s">
        <v>67</v>
      </c>
      <c r="G49" s="104" t="s">
        <v>68</v>
      </c>
      <c r="H49" s="104" t="s">
        <v>69</v>
      </c>
    </row>
    <row r="50" spans="2:8" ht="20.9" customHeight="1" x14ac:dyDescent="0.35">
      <c r="B50" s="303" t="s">
        <v>61</v>
      </c>
      <c r="C50" s="105" t="s">
        <v>62</v>
      </c>
      <c r="D50" s="106"/>
      <c r="E50" s="110">
        <v>3.2808398950000002</v>
      </c>
      <c r="F50" s="110">
        <v>39.370078739999997</v>
      </c>
      <c r="G50" s="114">
        <v>100</v>
      </c>
      <c r="H50" s="110">
        <v>1.093613298</v>
      </c>
    </row>
    <row r="51" spans="2:8" ht="20.9" customHeight="1" x14ac:dyDescent="0.35">
      <c r="B51" s="303"/>
      <c r="C51" s="105" t="s">
        <v>63</v>
      </c>
      <c r="D51" s="110">
        <v>0.30480000000121921</v>
      </c>
      <c r="E51" s="106"/>
      <c r="F51" s="114">
        <v>12</v>
      </c>
      <c r="G51" s="110">
        <v>30.480000000121919</v>
      </c>
      <c r="H51" s="110">
        <v>0.33333333323173331</v>
      </c>
    </row>
    <row r="52" spans="2:8" ht="20.9" customHeight="1" x14ac:dyDescent="0.35">
      <c r="B52" s="303"/>
      <c r="C52" s="105" t="s">
        <v>70</v>
      </c>
      <c r="D52" s="110">
        <v>2.5400000000101602E-2</v>
      </c>
      <c r="E52" s="110">
        <v>8.3333333333333343E-2</v>
      </c>
      <c r="F52" s="106"/>
      <c r="G52" s="110">
        <v>2.5400000000101604</v>
      </c>
      <c r="H52" s="110">
        <v>2.7777777769311111E-2</v>
      </c>
    </row>
    <row r="53" spans="2:8" ht="20.9" customHeight="1" x14ac:dyDescent="0.35">
      <c r="B53" s="303"/>
      <c r="C53" s="105" t="s">
        <v>71</v>
      </c>
      <c r="D53" s="113">
        <v>0.01</v>
      </c>
      <c r="E53" s="110">
        <v>3.2808398950000005E-2</v>
      </c>
      <c r="F53" s="110">
        <v>0.39370078739999997</v>
      </c>
      <c r="G53" s="106"/>
      <c r="H53" s="110">
        <v>1.0936132979999999E-2</v>
      </c>
    </row>
    <row r="54" spans="2:8" ht="20.149999999999999" customHeight="1" x14ac:dyDescent="0.35">
      <c r="B54" s="303"/>
      <c r="C54" s="105" t="s">
        <v>72</v>
      </c>
      <c r="D54" s="110">
        <v>0.91440000028236679</v>
      </c>
      <c r="E54" s="114">
        <v>3.0000000009144006</v>
      </c>
      <c r="F54" s="114">
        <v>36.000000010972798</v>
      </c>
      <c r="G54" s="110">
        <v>91.440000028236682</v>
      </c>
      <c r="H54" s="106"/>
    </row>
  </sheetData>
  <mergeCells count="7">
    <mergeCell ref="B3:I5"/>
    <mergeCell ref="B50:B54"/>
    <mergeCell ref="B9:B13"/>
    <mergeCell ref="B17:B21"/>
    <mergeCell ref="B25:B30"/>
    <mergeCell ref="B34:B38"/>
    <mergeCell ref="B42:B46"/>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1FDB7-E5BD-40D7-AF7A-5CC7213D7C1A}">
  <sheetPr>
    <pageSetUpPr fitToPage="1"/>
  </sheetPr>
  <dimension ref="B1:AE137"/>
  <sheetViews>
    <sheetView workbookViewId="0">
      <selection activeCell="W104" sqref="W104"/>
    </sheetView>
  </sheetViews>
  <sheetFormatPr defaultColWidth="9.453125" defaultRowHeight="14.5" x14ac:dyDescent="0.35"/>
  <cols>
    <col min="1" max="1" width="3.54296875" style="53" customWidth="1"/>
    <col min="2" max="2" width="35.54296875" style="53" customWidth="1"/>
    <col min="3" max="3" width="13.453125" style="53" customWidth="1"/>
    <col min="4" max="4" width="9" style="53" customWidth="1"/>
    <col min="5" max="5" width="8.54296875" style="53" customWidth="1"/>
    <col min="6" max="7" width="8.453125" style="53" customWidth="1"/>
    <col min="8" max="8" width="8" style="53" customWidth="1"/>
    <col min="9" max="9" width="8.453125" style="53" customWidth="1"/>
    <col min="10" max="10" width="9" style="53" customWidth="1"/>
    <col min="11" max="11" width="8.81640625" style="54" customWidth="1"/>
    <col min="12" max="12" width="8.453125" style="53" customWidth="1"/>
    <col min="13" max="13" width="9" style="53" customWidth="1"/>
    <col min="14" max="14" width="8.81640625" style="53" customWidth="1"/>
    <col min="15" max="15" width="9.1796875" style="53" customWidth="1"/>
    <col min="16" max="16" width="8" style="53" customWidth="1"/>
    <col min="17" max="17" width="8.453125" style="53" customWidth="1"/>
    <col min="18" max="19" width="8.54296875" style="53" customWidth="1"/>
    <col min="20" max="20" width="9.1796875" style="53" customWidth="1"/>
    <col min="21" max="21" width="9.54296875" style="53" customWidth="1"/>
    <col min="22" max="23" width="8.54296875" style="53" customWidth="1"/>
    <col min="24" max="25" width="7.54296875" style="53" customWidth="1"/>
    <col min="26" max="26" width="8.54296875" style="53" customWidth="1"/>
    <col min="27" max="29" width="7.54296875" style="53" customWidth="1"/>
    <col min="30" max="30" width="5.453125" style="53" customWidth="1"/>
    <col min="31" max="31" width="1.54296875" style="53" bestFit="1" customWidth="1"/>
    <col min="32" max="257" width="9.453125" style="53"/>
    <col min="258" max="258" width="51.453125" style="53" customWidth="1"/>
    <col min="259" max="259" width="0" style="53" hidden="1" customWidth="1"/>
    <col min="260" max="261" width="6.453125" style="53" customWidth="1"/>
    <col min="262" max="265" width="0" style="53" hidden="1" customWidth="1"/>
    <col min="266" max="266" width="6.453125" style="53" customWidth="1"/>
    <col min="267" max="275" width="0" style="53" hidden="1" customWidth="1"/>
    <col min="276" max="276" width="7.54296875" style="53" customWidth="1"/>
    <col min="277" max="282" width="0" style="53" hidden="1" customWidth="1"/>
    <col min="283" max="285" width="7.54296875" style="53" customWidth="1"/>
    <col min="286" max="286" width="5.453125" style="53" customWidth="1"/>
    <col min="287" max="287" width="1.54296875" style="53" bestFit="1" customWidth="1"/>
    <col min="288" max="513" width="9.453125" style="53"/>
    <col min="514" max="514" width="51.453125" style="53" customWidth="1"/>
    <col min="515" max="515" width="0" style="53" hidden="1" customWidth="1"/>
    <col min="516" max="517" width="6.453125" style="53" customWidth="1"/>
    <col min="518" max="521" width="0" style="53" hidden="1" customWidth="1"/>
    <col min="522" max="522" width="6.453125" style="53" customWidth="1"/>
    <col min="523" max="531" width="0" style="53" hidden="1" customWidth="1"/>
    <col min="532" max="532" width="7.54296875" style="53" customWidth="1"/>
    <col min="533" max="538" width="0" style="53" hidden="1" customWidth="1"/>
    <col min="539" max="541" width="7.54296875" style="53" customWidth="1"/>
    <col min="542" max="542" width="5.453125" style="53" customWidth="1"/>
    <col min="543" max="543" width="1.54296875" style="53" bestFit="1" customWidth="1"/>
    <col min="544" max="769" width="9.453125" style="53"/>
    <col min="770" max="770" width="51.453125" style="53" customWidth="1"/>
    <col min="771" max="771" width="0" style="53" hidden="1" customWidth="1"/>
    <col min="772" max="773" width="6.453125" style="53" customWidth="1"/>
    <col min="774" max="777" width="0" style="53" hidden="1" customWidth="1"/>
    <col min="778" max="778" width="6.453125" style="53" customWidth="1"/>
    <col min="779" max="787" width="0" style="53" hidden="1" customWidth="1"/>
    <col min="788" max="788" width="7.54296875" style="53" customWidth="1"/>
    <col min="789" max="794" width="0" style="53" hidden="1" customWidth="1"/>
    <col min="795" max="797" width="7.54296875" style="53" customWidth="1"/>
    <col min="798" max="798" width="5.453125" style="53" customWidth="1"/>
    <col min="799" max="799" width="1.54296875" style="53" bestFit="1" customWidth="1"/>
    <col min="800" max="1025" width="9.453125" style="53"/>
    <col min="1026" max="1026" width="51.453125" style="53" customWidth="1"/>
    <col min="1027" max="1027" width="0" style="53" hidden="1" customWidth="1"/>
    <col min="1028" max="1029" width="6.453125" style="53" customWidth="1"/>
    <col min="1030" max="1033" width="0" style="53" hidden="1" customWidth="1"/>
    <col min="1034" max="1034" width="6.453125" style="53" customWidth="1"/>
    <col min="1035" max="1043" width="0" style="53" hidden="1" customWidth="1"/>
    <col min="1044" max="1044" width="7.54296875" style="53" customWidth="1"/>
    <col min="1045" max="1050" width="0" style="53" hidden="1" customWidth="1"/>
    <col min="1051" max="1053" width="7.54296875" style="53" customWidth="1"/>
    <col min="1054" max="1054" width="5.453125" style="53" customWidth="1"/>
    <col min="1055" max="1055" width="1.54296875" style="53" bestFit="1" customWidth="1"/>
    <col min="1056" max="1281" width="9.453125" style="53"/>
    <col min="1282" max="1282" width="51.453125" style="53" customWidth="1"/>
    <col min="1283" max="1283" width="0" style="53" hidden="1" customWidth="1"/>
    <col min="1284" max="1285" width="6.453125" style="53" customWidth="1"/>
    <col min="1286" max="1289" width="0" style="53" hidden="1" customWidth="1"/>
    <col min="1290" max="1290" width="6.453125" style="53" customWidth="1"/>
    <col min="1291" max="1299" width="0" style="53" hidden="1" customWidth="1"/>
    <col min="1300" max="1300" width="7.54296875" style="53" customWidth="1"/>
    <col min="1301" max="1306" width="0" style="53" hidden="1" customWidth="1"/>
    <col min="1307" max="1309" width="7.54296875" style="53" customWidth="1"/>
    <col min="1310" max="1310" width="5.453125" style="53" customWidth="1"/>
    <col min="1311" max="1311" width="1.54296875" style="53" bestFit="1" customWidth="1"/>
    <col min="1312" max="1537" width="9.453125" style="53"/>
    <col min="1538" max="1538" width="51.453125" style="53" customWidth="1"/>
    <col min="1539" max="1539" width="0" style="53" hidden="1" customWidth="1"/>
    <col min="1540" max="1541" width="6.453125" style="53" customWidth="1"/>
    <col min="1542" max="1545" width="0" style="53" hidden="1" customWidth="1"/>
    <col min="1546" max="1546" width="6.453125" style="53" customWidth="1"/>
    <col min="1547" max="1555" width="0" style="53" hidden="1" customWidth="1"/>
    <col min="1556" max="1556" width="7.54296875" style="53" customWidth="1"/>
    <col min="1557" max="1562" width="0" style="53" hidden="1" customWidth="1"/>
    <col min="1563" max="1565" width="7.54296875" style="53" customWidth="1"/>
    <col min="1566" max="1566" width="5.453125" style="53" customWidth="1"/>
    <col min="1567" max="1567" width="1.54296875" style="53" bestFit="1" customWidth="1"/>
    <col min="1568" max="1793" width="9.453125" style="53"/>
    <col min="1794" max="1794" width="51.453125" style="53" customWidth="1"/>
    <col min="1795" max="1795" width="0" style="53" hidden="1" customWidth="1"/>
    <col min="1796" max="1797" width="6.453125" style="53" customWidth="1"/>
    <col min="1798" max="1801" width="0" style="53" hidden="1" customWidth="1"/>
    <col min="1802" max="1802" width="6.453125" style="53" customWidth="1"/>
    <col min="1803" max="1811" width="0" style="53" hidden="1" customWidth="1"/>
    <col min="1812" max="1812" width="7.54296875" style="53" customWidth="1"/>
    <col min="1813" max="1818" width="0" style="53" hidden="1" customWidth="1"/>
    <col min="1819" max="1821" width="7.54296875" style="53" customWidth="1"/>
    <col min="1822" max="1822" width="5.453125" style="53" customWidth="1"/>
    <col min="1823" max="1823" width="1.54296875" style="53" bestFit="1" customWidth="1"/>
    <col min="1824" max="2049" width="9.453125" style="53"/>
    <col min="2050" max="2050" width="51.453125" style="53" customWidth="1"/>
    <col min="2051" max="2051" width="0" style="53" hidden="1" customWidth="1"/>
    <col min="2052" max="2053" width="6.453125" style="53" customWidth="1"/>
    <col min="2054" max="2057" width="0" style="53" hidden="1" customWidth="1"/>
    <col min="2058" max="2058" width="6.453125" style="53" customWidth="1"/>
    <col min="2059" max="2067" width="0" style="53" hidden="1" customWidth="1"/>
    <col min="2068" max="2068" width="7.54296875" style="53" customWidth="1"/>
    <col min="2069" max="2074" width="0" style="53" hidden="1" customWidth="1"/>
    <col min="2075" max="2077" width="7.54296875" style="53" customWidth="1"/>
    <col min="2078" max="2078" width="5.453125" style="53" customWidth="1"/>
    <col min="2079" max="2079" width="1.54296875" style="53" bestFit="1" customWidth="1"/>
    <col min="2080" max="2305" width="9.453125" style="53"/>
    <col min="2306" max="2306" width="51.453125" style="53" customWidth="1"/>
    <col min="2307" max="2307" width="0" style="53" hidden="1" customWidth="1"/>
    <col min="2308" max="2309" width="6.453125" style="53" customWidth="1"/>
    <col min="2310" max="2313" width="0" style="53" hidden="1" customWidth="1"/>
    <col min="2314" max="2314" width="6.453125" style="53" customWidth="1"/>
    <col min="2315" max="2323" width="0" style="53" hidden="1" customWidth="1"/>
    <col min="2324" max="2324" width="7.54296875" style="53" customWidth="1"/>
    <col min="2325" max="2330" width="0" style="53" hidden="1" customWidth="1"/>
    <col min="2331" max="2333" width="7.54296875" style="53" customWidth="1"/>
    <col min="2334" max="2334" width="5.453125" style="53" customWidth="1"/>
    <col min="2335" max="2335" width="1.54296875" style="53" bestFit="1" customWidth="1"/>
    <col min="2336" max="2561" width="9.453125" style="53"/>
    <col min="2562" max="2562" width="51.453125" style="53" customWidth="1"/>
    <col min="2563" max="2563" width="0" style="53" hidden="1" customWidth="1"/>
    <col min="2564" max="2565" width="6.453125" style="53" customWidth="1"/>
    <col min="2566" max="2569" width="0" style="53" hidden="1" customWidth="1"/>
    <col min="2570" max="2570" width="6.453125" style="53" customWidth="1"/>
    <col min="2571" max="2579" width="0" style="53" hidden="1" customWidth="1"/>
    <col min="2580" max="2580" width="7.54296875" style="53" customWidth="1"/>
    <col min="2581" max="2586" width="0" style="53" hidden="1" customWidth="1"/>
    <col min="2587" max="2589" width="7.54296875" style="53" customWidth="1"/>
    <col min="2590" max="2590" width="5.453125" style="53" customWidth="1"/>
    <col min="2591" max="2591" width="1.54296875" style="53" bestFit="1" customWidth="1"/>
    <col min="2592" max="2817" width="9.453125" style="53"/>
    <col min="2818" max="2818" width="51.453125" style="53" customWidth="1"/>
    <col min="2819" max="2819" width="0" style="53" hidden="1" customWidth="1"/>
    <col min="2820" max="2821" width="6.453125" style="53" customWidth="1"/>
    <col min="2822" max="2825" width="0" style="53" hidden="1" customWidth="1"/>
    <col min="2826" max="2826" width="6.453125" style="53" customWidth="1"/>
    <col min="2827" max="2835" width="0" style="53" hidden="1" customWidth="1"/>
    <col min="2836" max="2836" width="7.54296875" style="53" customWidth="1"/>
    <col min="2837" max="2842" width="0" style="53" hidden="1" customWidth="1"/>
    <col min="2843" max="2845" width="7.54296875" style="53" customWidth="1"/>
    <col min="2846" max="2846" width="5.453125" style="53" customWidth="1"/>
    <col min="2847" max="2847" width="1.54296875" style="53" bestFit="1" customWidth="1"/>
    <col min="2848" max="3073" width="9.453125" style="53"/>
    <col min="3074" max="3074" width="51.453125" style="53" customWidth="1"/>
    <col min="3075" max="3075" width="0" style="53" hidden="1" customWidth="1"/>
    <col min="3076" max="3077" width="6.453125" style="53" customWidth="1"/>
    <col min="3078" max="3081" width="0" style="53" hidden="1" customWidth="1"/>
    <col min="3082" max="3082" width="6.453125" style="53" customWidth="1"/>
    <col min="3083" max="3091" width="0" style="53" hidden="1" customWidth="1"/>
    <col min="3092" max="3092" width="7.54296875" style="53" customWidth="1"/>
    <col min="3093" max="3098" width="0" style="53" hidden="1" customWidth="1"/>
    <col min="3099" max="3101" width="7.54296875" style="53" customWidth="1"/>
    <col min="3102" max="3102" width="5.453125" style="53" customWidth="1"/>
    <col min="3103" max="3103" width="1.54296875" style="53" bestFit="1" customWidth="1"/>
    <col min="3104" max="3329" width="9.453125" style="53"/>
    <col min="3330" max="3330" width="51.453125" style="53" customWidth="1"/>
    <col min="3331" max="3331" width="0" style="53" hidden="1" customWidth="1"/>
    <col min="3332" max="3333" width="6.453125" style="53" customWidth="1"/>
    <col min="3334" max="3337" width="0" style="53" hidden="1" customWidth="1"/>
    <col min="3338" max="3338" width="6.453125" style="53" customWidth="1"/>
    <col min="3339" max="3347" width="0" style="53" hidden="1" customWidth="1"/>
    <col min="3348" max="3348" width="7.54296875" style="53" customWidth="1"/>
    <col min="3349" max="3354" width="0" style="53" hidden="1" customWidth="1"/>
    <col min="3355" max="3357" width="7.54296875" style="53" customWidth="1"/>
    <col min="3358" max="3358" width="5.453125" style="53" customWidth="1"/>
    <col min="3359" max="3359" width="1.54296875" style="53" bestFit="1" customWidth="1"/>
    <col min="3360" max="3585" width="9.453125" style="53"/>
    <col min="3586" max="3586" width="51.453125" style="53" customWidth="1"/>
    <col min="3587" max="3587" width="0" style="53" hidden="1" customWidth="1"/>
    <col min="3588" max="3589" width="6.453125" style="53" customWidth="1"/>
    <col min="3590" max="3593" width="0" style="53" hidden="1" customWidth="1"/>
    <col min="3594" max="3594" width="6.453125" style="53" customWidth="1"/>
    <col min="3595" max="3603" width="0" style="53" hidden="1" customWidth="1"/>
    <col min="3604" max="3604" width="7.54296875" style="53" customWidth="1"/>
    <col min="3605" max="3610" width="0" style="53" hidden="1" customWidth="1"/>
    <col min="3611" max="3613" width="7.54296875" style="53" customWidth="1"/>
    <col min="3614" max="3614" width="5.453125" style="53" customWidth="1"/>
    <col min="3615" max="3615" width="1.54296875" style="53" bestFit="1" customWidth="1"/>
    <col min="3616" max="3841" width="9.453125" style="53"/>
    <col min="3842" max="3842" width="51.453125" style="53" customWidth="1"/>
    <col min="3843" max="3843" width="0" style="53" hidden="1" customWidth="1"/>
    <col min="3844" max="3845" width="6.453125" style="53" customWidth="1"/>
    <col min="3846" max="3849" width="0" style="53" hidden="1" customWidth="1"/>
    <col min="3850" max="3850" width="6.453125" style="53" customWidth="1"/>
    <col min="3851" max="3859" width="0" style="53" hidden="1" customWidth="1"/>
    <col min="3860" max="3860" width="7.54296875" style="53" customWidth="1"/>
    <col min="3861" max="3866" width="0" style="53" hidden="1" customWidth="1"/>
    <col min="3867" max="3869" width="7.54296875" style="53" customWidth="1"/>
    <col min="3870" max="3870" width="5.453125" style="53" customWidth="1"/>
    <col min="3871" max="3871" width="1.54296875" style="53" bestFit="1" customWidth="1"/>
    <col min="3872" max="4097" width="9.453125" style="53"/>
    <col min="4098" max="4098" width="51.453125" style="53" customWidth="1"/>
    <col min="4099" max="4099" width="0" style="53" hidden="1" customWidth="1"/>
    <col min="4100" max="4101" width="6.453125" style="53" customWidth="1"/>
    <col min="4102" max="4105" width="0" style="53" hidden="1" customWidth="1"/>
    <col min="4106" max="4106" width="6.453125" style="53" customWidth="1"/>
    <col min="4107" max="4115" width="0" style="53" hidden="1" customWidth="1"/>
    <col min="4116" max="4116" width="7.54296875" style="53" customWidth="1"/>
    <col min="4117" max="4122" width="0" style="53" hidden="1" customWidth="1"/>
    <col min="4123" max="4125" width="7.54296875" style="53" customWidth="1"/>
    <col min="4126" max="4126" width="5.453125" style="53" customWidth="1"/>
    <col min="4127" max="4127" width="1.54296875" style="53" bestFit="1" customWidth="1"/>
    <col min="4128" max="4353" width="9.453125" style="53"/>
    <col min="4354" max="4354" width="51.453125" style="53" customWidth="1"/>
    <col min="4355" max="4355" width="0" style="53" hidden="1" customWidth="1"/>
    <col min="4356" max="4357" width="6.453125" style="53" customWidth="1"/>
    <col min="4358" max="4361" width="0" style="53" hidden="1" customWidth="1"/>
    <col min="4362" max="4362" width="6.453125" style="53" customWidth="1"/>
    <col min="4363" max="4371" width="0" style="53" hidden="1" customWidth="1"/>
    <col min="4372" max="4372" width="7.54296875" style="53" customWidth="1"/>
    <col min="4373" max="4378" width="0" style="53" hidden="1" customWidth="1"/>
    <col min="4379" max="4381" width="7.54296875" style="53" customWidth="1"/>
    <col min="4382" max="4382" width="5.453125" style="53" customWidth="1"/>
    <col min="4383" max="4383" width="1.54296875" style="53" bestFit="1" customWidth="1"/>
    <col min="4384" max="4609" width="9.453125" style="53"/>
    <col min="4610" max="4610" width="51.453125" style="53" customWidth="1"/>
    <col min="4611" max="4611" width="0" style="53" hidden="1" customWidth="1"/>
    <col min="4612" max="4613" width="6.453125" style="53" customWidth="1"/>
    <col min="4614" max="4617" width="0" style="53" hidden="1" customWidth="1"/>
    <col min="4618" max="4618" width="6.453125" style="53" customWidth="1"/>
    <col min="4619" max="4627" width="0" style="53" hidden="1" customWidth="1"/>
    <col min="4628" max="4628" width="7.54296875" style="53" customWidth="1"/>
    <col min="4629" max="4634" width="0" style="53" hidden="1" customWidth="1"/>
    <col min="4635" max="4637" width="7.54296875" style="53" customWidth="1"/>
    <col min="4638" max="4638" width="5.453125" style="53" customWidth="1"/>
    <col min="4639" max="4639" width="1.54296875" style="53" bestFit="1" customWidth="1"/>
    <col min="4640" max="4865" width="9.453125" style="53"/>
    <col min="4866" max="4866" width="51.453125" style="53" customWidth="1"/>
    <col min="4867" max="4867" width="0" style="53" hidden="1" customWidth="1"/>
    <col min="4868" max="4869" width="6.453125" style="53" customWidth="1"/>
    <col min="4870" max="4873" width="0" style="53" hidden="1" customWidth="1"/>
    <col min="4874" max="4874" width="6.453125" style="53" customWidth="1"/>
    <col min="4875" max="4883" width="0" style="53" hidden="1" customWidth="1"/>
    <col min="4884" max="4884" width="7.54296875" style="53" customWidth="1"/>
    <col min="4885" max="4890" width="0" style="53" hidden="1" customWidth="1"/>
    <col min="4891" max="4893" width="7.54296875" style="53" customWidth="1"/>
    <col min="4894" max="4894" width="5.453125" style="53" customWidth="1"/>
    <col min="4895" max="4895" width="1.54296875" style="53" bestFit="1" customWidth="1"/>
    <col min="4896" max="5121" width="9.453125" style="53"/>
    <col min="5122" max="5122" width="51.453125" style="53" customWidth="1"/>
    <col min="5123" max="5123" width="0" style="53" hidden="1" customWidth="1"/>
    <col min="5124" max="5125" width="6.453125" style="53" customWidth="1"/>
    <col min="5126" max="5129" width="0" style="53" hidden="1" customWidth="1"/>
    <col min="5130" max="5130" width="6.453125" style="53" customWidth="1"/>
    <col min="5131" max="5139" width="0" style="53" hidden="1" customWidth="1"/>
    <col min="5140" max="5140" width="7.54296875" style="53" customWidth="1"/>
    <col min="5141" max="5146" width="0" style="53" hidden="1" customWidth="1"/>
    <col min="5147" max="5149" width="7.54296875" style="53" customWidth="1"/>
    <col min="5150" max="5150" width="5.453125" style="53" customWidth="1"/>
    <col min="5151" max="5151" width="1.54296875" style="53" bestFit="1" customWidth="1"/>
    <col min="5152" max="5377" width="9.453125" style="53"/>
    <col min="5378" max="5378" width="51.453125" style="53" customWidth="1"/>
    <col min="5379" max="5379" width="0" style="53" hidden="1" customWidth="1"/>
    <col min="5380" max="5381" width="6.453125" style="53" customWidth="1"/>
    <col min="5382" max="5385" width="0" style="53" hidden="1" customWidth="1"/>
    <col min="5386" max="5386" width="6.453125" style="53" customWidth="1"/>
    <col min="5387" max="5395" width="0" style="53" hidden="1" customWidth="1"/>
    <col min="5396" max="5396" width="7.54296875" style="53" customWidth="1"/>
    <col min="5397" max="5402" width="0" style="53" hidden="1" customWidth="1"/>
    <col min="5403" max="5405" width="7.54296875" style="53" customWidth="1"/>
    <col min="5406" max="5406" width="5.453125" style="53" customWidth="1"/>
    <col min="5407" max="5407" width="1.54296875" style="53" bestFit="1" customWidth="1"/>
    <col min="5408" max="5633" width="9.453125" style="53"/>
    <col min="5634" max="5634" width="51.453125" style="53" customWidth="1"/>
    <col min="5635" max="5635" width="0" style="53" hidden="1" customWidth="1"/>
    <col min="5636" max="5637" width="6.453125" style="53" customWidth="1"/>
    <col min="5638" max="5641" width="0" style="53" hidden="1" customWidth="1"/>
    <col min="5642" max="5642" width="6.453125" style="53" customWidth="1"/>
    <col min="5643" max="5651" width="0" style="53" hidden="1" customWidth="1"/>
    <col min="5652" max="5652" width="7.54296875" style="53" customWidth="1"/>
    <col min="5653" max="5658" width="0" style="53" hidden="1" customWidth="1"/>
    <col min="5659" max="5661" width="7.54296875" style="53" customWidth="1"/>
    <col min="5662" max="5662" width="5.453125" style="53" customWidth="1"/>
    <col min="5663" max="5663" width="1.54296875" style="53" bestFit="1" customWidth="1"/>
    <col min="5664" max="5889" width="9.453125" style="53"/>
    <col min="5890" max="5890" width="51.453125" style="53" customWidth="1"/>
    <col min="5891" max="5891" width="0" style="53" hidden="1" customWidth="1"/>
    <col min="5892" max="5893" width="6.453125" style="53" customWidth="1"/>
    <col min="5894" max="5897" width="0" style="53" hidden="1" customWidth="1"/>
    <col min="5898" max="5898" width="6.453125" style="53" customWidth="1"/>
    <col min="5899" max="5907" width="0" style="53" hidden="1" customWidth="1"/>
    <col min="5908" max="5908" width="7.54296875" style="53" customWidth="1"/>
    <col min="5909" max="5914" width="0" style="53" hidden="1" customWidth="1"/>
    <col min="5915" max="5917" width="7.54296875" style="53" customWidth="1"/>
    <col min="5918" max="5918" width="5.453125" style="53" customWidth="1"/>
    <col min="5919" max="5919" width="1.54296875" style="53" bestFit="1" customWidth="1"/>
    <col min="5920" max="6145" width="9.453125" style="53"/>
    <col min="6146" max="6146" width="51.453125" style="53" customWidth="1"/>
    <col min="6147" max="6147" width="0" style="53" hidden="1" customWidth="1"/>
    <col min="6148" max="6149" width="6.453125" style="53" customWidth="1"/>
    <col min="6150" max="6153" width="0" style="53" hidden="1" customWidth="1"/>
    <col min="6154" max="6154" width="6.453125" style="53" customWidth="1"/>
    <col min="6155" max="6163" width="0" style="53" hidden="1" customWidth="1"/>
    <col min="6164" max="6164" width="7.54296875" style="53" customWidth="1"/>
    <col min="6165" max="6170" width="0" style="53" hidden="1" customWidth="1"/>
    <col min="6171" max="6173" width="7.54296875" style="53" customWidth="1"/>
    <col min="6174" max="6174" width="5.453125" style="53" customWidth="1"/>
    <col min="6175" max="6175" width="1.54296875" style="53" bestFit="1" customWidth="1"/>
    <col min="6176" max="6401" width="9.453125" style="53"/>
    <col min="6402" max="6402" width="51.453125" style="53" customWidth="1"/>
    <col min="6403" max="6403" width="0" style="53" hidden="1" customWidth="1"/>
    <col min="6404" max="6405" width="6.453125" style="53" customWidth="1"/>
    <col min="6406" max="6409" width="0" style="53" hidden="1" customWidth="1"/>
    <col min="6410" max="6410" width="6.453125" style="53" customWidth="1"/>
    <col min="6411" max="6419" width="0" style="53" hidden="1" customWidth="1"/>
    <col min="6420" max="6420" width="7.54296875" style="53" customWidth="1"/>
    <col min="6421" max="6426" width="0" style="53" hidden="1" customWidth="1"/>
    <col min="6427" max="6429" width="7.54296875" style="53" customWidth="1"/>
    <col min="6430" max="6430" width="5.453125" style="53" customWidth="1"/>
    <col min="6431" max="6431" width="1.54296875" style="53" bestFit="1" customWidth="1"/>
    <col min="6432" max="6657" width="9.453125" style="53"/>
    <col min="6658" max="6658" width="51.453125" style="53" customWidth="1"/>
    <col min="6659" max="6659" width="0" style="53" hidden="1" customWidth="1"/>
    <col min="6660" max="6661" width="6.453125" style="53" customWidth="1"/>
    <col min="6662" max="6665" width="0" style="53" hidden="1" customWidth="1"/>
    <col min="6666" max="6666" width="6.453125" style="53" customWidth="1"/>
    <col min="6667" max="6675" width="0" style="53" hidden="1" customWidth="1"/>
    <col min="6676" max="6676" width="7.54296875" style="53" customWidth="1"/>
    <col min="6677" max="6682" width="0" style="53" hidden="1" customWidth="1"/>
    <col min="6683" max="6685" width="7.54296875" style="53" customWidth="1"/>
    <col min="6686" max="6686" width="5.453125" style="53" customWidth="1"/>
    <col min="6687" max="6687" width="1.54296875" style="53" bestFit="1" customWidth="1"/>
    <col min="6688" max="6913" width="9.453125" style="53"/>
    <col min="6914" max="6914" width="51.453125" style="53" customWidth="1"/>
    <col min="6915" max="6915" width="0" style="53" hidden="1" customWidth="1"/>
    <col min="6916" max="6917" width="6.453125" style="53" customWidth="1"/>
    <col min="6918" max="6921" width="0" style="53" hidden="1" customWidth="1"/>
    <col min="6922" max="6922" width="6.453125" style="53" customWidth="1"/>
    <col min="6923" max="6931" width="0" style="53" hidden="1" customWidth="1"/>
    <col min="6932" max="6932" width="7.54296875" style="53" customWidth="1"/>
    <col min="6933" max="6938" width="0" style="53" hidden="1" customWidth="1"/>
    <col min="6939" max="6941" width="7.54296875" style="53" customWidth="1"/>
    <col min="6942" max="6942" width="5.453125" style="53" customWidth="1"/>
    <col min="6943" max="6943" width="1.54296875" style="53" bestFit="1" customWidth="1"/>
    <col min="6944" max="7169" width="9.453125" style="53"/>
    <col min="7170" max="7170" width="51.453125" style="53" customWidth="1"/>
    <col min="7171" max="7171" width="0" style="53" hidden="1" customWidth="1"/>
    <col min="7172" max="7173" width="6.453125" style="53" customWidth="1"/>
    <col min="7174" max="7177" width="0" style="53" hidden="1" customWidth="1"/>
    <col min="7178" max="7178" width="6.453125" style="53" customWidth="1"/>
    <col min="7179" max="7187" width="0" style="53" hidden="1" customWidth="1"/>
    <col min="7188" max="7188" width="7.54296875" style="53" customWidth="1"/>
    <col min="7189" max="7194" width="0" style="53" hidden="1" customWidth="1"/>
    <col min="7195" max="7197" width="7.54296875" style="53" customWidth="1"/>
    <col min="7198" max="7198" width="5.453125" style="53" customWidth="1"/>
    <col min="7199" max="7199" width="1.54296875" style="53" bestFit="1" customWidth="1"/>
    <col min="7200" max="7425" width="9.453125" style="53"/>
    <col min="7426" max="7426" width="51.453125" style="53" customWidth="1"/>
    <col min="7427" max="7427" width="0" style="53" hidden="1" customWidth="1"/>
    <col min="7428" max="7429" width="6.453125" style="53" customWidth="1"/>
    <col min="7430" max="7433" width="0" style="53" hidden="1" customWidth="1"/>
    <col min="7434" max="7434" width="6.453125" style="53" customWidth="1"/>
    <col min="7435" max="7443" width="0" style="53" hidden="1" customWidth="1"/>
    <col min="7444" max="7444" width="7.54296875" style="53" customWidth="1"/>
    <col min="7445" max="7450" width="0" style="53" hidden="1" customWidth="1"/>
    <col min="7451" max="7453" width="7.54296875" style="53" customWidth="1"/>
    <col min="7454" max="7454" width="5.453125" style="53" customWidth="1"/>
    <col min="7455" max="7455" width="1.54296875" style="53" bestFit="1" customWidth="1"/>
    <col min="7456" max="7681" width="9.453125" style="53"/>
    <col min="7682" max="7682" width="51.453125" style="53" customWidth="1"/>
    <col min="7683" max="7683" width="0" style="53" hidden="1" customWidth="1"/>
    <col min="7684" max="7685" width="6.453125" style="53" customWidth="1"/>
    <col min="7686" max="7689" width="0" style="53" hidden="1" customWidth="1"/>
    <col min="7690" max="7690" width="6.453125" style="53" customWidth="1"/>
    <col min="7691" max="7699" width="0" style="53" hidden="1" customWidth="1"/>
    <col min="7700" max="7700" width="7.54296875" style="53" customWidth="1"/>
    <col min="7701" max="7706" width="0" style="53" hidden="1" customWidth="1"/>
    <col min="7707" max="7709" width="7.54296875" style="53" customWidth="1"/>
    <col min="7710" max="7710" width="5.453125" style="53" customWidth="1"/>
    <col min="7711" max="7711" width="1.54296875" style="53" bestFit="1" customWidth="1"/>
    <col min="7712" max="7937" width="9.453125" style="53"/>
    <col min="7938" max="7938" width="51.453125" style="53" customWidth="1"/>
    <col min="7939" max="7939" width="0" style="53" hidden="1" customWidth="1"/>
    <col min="7940" max="7941" width="6.453125" style="53" customWidth="1"/>
    <col min="7942" max="7945" width="0" style="53" hidden="1" customWidth="1"/>
    <col min="7946" max="7946" width="6.453125" style="53" customWidth="1"/>
    <col min="7947" max="7955" width="0" style="53" hidden="1" customWidth="1"/>
    <col min="7956" max="7956" width="7.54296875" style="53" customWidth="1"/>
    <col min="7957" max="7962" width="0" style="53" hidden="1" customWidth="1"/>
    <col min="7963" max="7965" width="7.54296875" style="53" customWidth="1"/>
    <col min="7966" max="7966" width="5.453125" style="53" customWidth="1"/>
    <col min="7967" max="7967" width="1.54296875" style="53" bestFit="1" customWidth="1"/>
    <col min="7968" max="8193" width="9.453125" style="53"/>
    <col min="8194" max="8194" width="51.453125" style="53" customWidth="1"/>
    <col min="8195" max="8195" width="0" style="53" hidden="1" customWidth="1"/>
    <col min="8196" max="8197" width="6.453125" style="53" customWidth="1"/>
    <col min="8198" max="8201" width="0" style="53" hidden="1" customWidth="1"/>
    <col min="8202" max="8202" width="6.453125" style="53" customWidth="1"/>
    <col min="8203" max="8211" width="0" style="53" hidden="1" customWidth="1"/>
    <col min="8212" max="8212" width="7.54296875" style="53" customWidth="1"/>
    <col min="8213" max="8218" width="0" style="53" hidden="1" customWidth="1"/>
    <col min="8219" max="8221" width="7.54296875" style="53" customWidth="1"/>
    <col min="8222" max="8222" width="5.453125" style="53" customWidth="1"/>
    <col min="8223" max="8223" width="1.54296875" style="53" bestFit="1" customWidth="1"/>
    <col min="8224" max="8449" width="9.453125" style="53"/>
    <col min="8450" max="8450" width="51.453125" style="53" customWidth="1"/>
    <col min="8451" max="8451" width="0" style="53" hidden="1" customWidth="1"/>
    <col min="8452" max="8453" width="6.453125" style="53" customWidth="1"/>
    <col min="8454" max="8457" width="0" style="53" hidden="1" customWidth="1"/>
    <col min="8458" max="8458" width="6.453125" style="53" customWidth="1"/>
    <col min="8459" max="8467" width="0" style="53" hidden="1" customWidth="1"/>
    <col min="8468" max="8468" width="7.54296875" style="53" customWidth="1"/>
    <col min="8469" max="8474" width="0" style="53" hidden="1" customWidth="1"/>
    <col min="8475" max="8477" width="7.54296875" style="53" customWidth="1"/>
    <col min="8478" max="8478" width="5.453125" style="53" customWidth="1"/>
    <col min="8479" max="8479" width="1.54296875" style="53" bestFit="1" customWidth="1"/>
    <col min="8480" max="8705" width="9.453125" style="53"/>
    <col min="8706" max="8706" width="51.453125" style="53" customWidth="1"/>
    <col min="8707" max="8707" width="0" style="53" hidden="1" customWidth="1"/>
    <col min="8708" max="8709" width="6.453125" style="53" customWidth="1"/>
    <col min="8710" max="8713" width="0" style="53" hidden="1" customWidth="1"/>
    <col min="8714" max="8714" width="6.453125" style="53" customWidth="1"/>
    <col min="8715" max="8723" width="0" style="53" hidden="1" customWidth="1"/>
    <col min="8724" max="8724" width="7.54296875" style="53" customWidth="1"/>
    <col min="8725" max="8730" width="0" style="53" hidden="1" customWidth="1"/>
    <col min="8731" max="8733" width="7.54296875" style="53" customWidth="1"/>
    <col min="8734" max="8734" width="5.453125" style="53" customWidth="1"/>
    <col min="8735" max="8735" width="1.54296875" style="53" bestFit="1" customWidth="1"/>
    <col min="8736" max="8961" width="9.453125" style="53"/>
    <col min="8962" max="8962" width="51.453125" style="53" customWidth="1"/>
    <col min="8963" max="8963" width="0" style="53" hidden="1" customWidth="1"/>
    <col min="8964" max="8965" width="6.453125" style="53" customWidth="1"/>
    <col min="8966" max="8969" width="0" style="53" hidden="1" customWidth="1"/>
    <col min="8970" max="8970" width="6.453125" style="53" customWidth="1"/>
    <col min="8971" max="8979" width="0" style="53" hidden="1" customWidth="1"/>
    <col min="8980" max="8980" width="7.54296875" style="53" customWidth="1"/>
    <col min="8981" max="8986" width="0" style="53" hidden="1" customWidth="1"/>
    <col min="8987" max="8989" width="7.54296875" style="53" customWidth="1"/>
    <col min="8990" max="8990" width="5.453125" style="53" customWidth="1"/>
    <col min="8991" max="8991" width="1.54296875" style="53" bestFit="1" customWidth="1"/>
    <col min="8992" max="9217" width="9.453125" style="53"/>
    <col min="9218" max="9218" width="51.453125" style="53" customWidth="1"/>
    <col min="9219" max="9219" width="0" style="53" hidden="1" customWidth="1"/>
    <col min="9220" max="9221" width="6.453125" style="53" customWidth="1"/>
    <col min="9222" max="9225" width="0" style="53" hidden="1" customWidth="1"/>
    <col min="9226" max="9226" width="6.453125" style="53" customWidth="1"/>
    <col min="9227" max="9235" width="0" style="53" hidden="1" customWidth="1"/>
    <col min="9236" max="9236" width="7.54296875" style="53" customWidth="1"/>
    <col min="9237" max="9242" width="0" style="53" hidden="1" customWidth="1"/>
    <col min="9243" max="9245" width="7.54296875" style="53" customWidth="1"/>
    <col min="9246" max="9246" width="5.453125" style="53" customWidth="1"/>
    <col min="9247" max="9247" width="1.54296875" style="53" bestFit="1" customWidth="1"/>
    <col min="9248" max="9473" width="9.453125" style="53"/>
    <col min="9474" max="9474" width="51.453125" style="53" customWidth="1"/>
    <col min="9475" max="9475" width="0" style="53" hidden="1" customWidth="1"/>
    <col min="9476" max="9477" width="6.453125" style="53" customWidth="1"/>
    <col min="9478" max="9481" width="0" style="53" hidden="1" customWidth="1"/>
    <col min="9482" max="9482" width="6.453125" style="53" customWidth="1"/>
    <col min="9483" max="9491" width="0" style="53" hidden="1" customWidth="1"/>
    <col min="9492" max="9492" width="7.54296875" style="53" customWidth="1"/>
    <col min="9493" max="9498" width="0" style="53" hidden="1" customWidth="1"/>
    <col min="9499" max="9501" width="7.54296875" style="53" customWidth="1"/>
    <col min="9502" max="9502" width="5.453125" style="53" customWidth="1"/>
    <col min="9503" max="9503" width="1.54296875" style="53" bestFit="1" customWidth="1"/>
    <col min="9504" max="9729" width="9.453125" style="53"/>
    <col min="9730" max="9730" width="51.453125" style="53" customWidth="1"/>
    <col min="9731" max="9731" width="0" style="53" hidden="1" customWidth="1"/>
    <col min="9732" max="9733" width="6.453125" style="53" customWidth="1"/>
    <col min="9734" max="9737" width="0" style="53" hidden="1" customWidth="1"/>
    <col min="9738" max="9738" width="6.453125" style="53" customWidth="1"/>
    <col min="9739" max="9747" width="0" style="53" hidden="1" customWidth="1"/>
    <col min="9748" max="9748" width="7.54296875" style="53" customWidth="1"/>
    <col min="9749" max="9754" width="0" style="53" hidden="1" customWidth="1"/>
    <col min="9755" max="9757" width="7.54296875" style="53" customWidth="1"/>
    <col min="9758" max="9758" width="5.453125" style="53" customWidth="1"/>
    <col min="9759" max="9759" width="1.54296875" style="53" bestFit="1" customWidth="1"/>
    <col min="9760" max="9985" width="9.453125" style="53"/>
    <col min="9986" max="9986" width="51.453125" style="53" customWidth="1"/>
    <col min="9987" max="9987" width="0" style="53" hidden="1" customWidth="1"/>
    <col min="9988" max="9989" width="6.453125" style="53" customWidth="1"/>
    <col min="9990" max="9993" width="0" style="53" hidden="1" customWidth="1"/>
    <col min="9994" max="9994" width="6.453125" style="53" customWidth="1"/>
    <col min="9995" max="10003" width="0" style="53" hidden="1" customWidth="1"/>
    <col min="10004" max="10004" width="7.54296875" style="53" customWidth="1"/>
    <col min="10005" max="10010" width="0" style="53" hidden="1" customWidth="1"/>
    <col min="10011" max="10013" width="7.54296875" style="53" customWidth="1"/>
    <col min="10014" max="10014" width="5.453125" style="53" customWidth="1"/>
    <col min="10015" max="10015" width="1.54296875" style="53" bestFit="1" customWidth="1"/>
    <col min="10016" max="10241" width="9.453125" style="53"/>
    <col min="10242" max="10242" width="51.453125" style="53" customWidth="1"/>
    <col min="10243" max="10243" width="0" style="53" hidden="1" customWidth="1"/>
    <col min="10244" max="10245" width="6.453125" style="53" customWidth="1"/>
    <col min="10246" max="10249" width="0" style="53" hidden="1" customWidth="1"/>
    <col min="10250" max="10250" width="6.453125" style="53" customWidth="1"/>
    <col min="10251" max="10259" width="0" style="53" hidden="1" customWidth="1"/>
    <col min="10260" max="10260" width="7.54296875" style="53" customWidth="1"/>
    <col min="10261" max="10266" width="0" style="53" hidden="1" customWidth="1"/>
    <col min="10267" max="10269" width="7.54296875" style="53" customWidth="1"/>
    <col min="10270" max="10270" width="5.453125" style="53" customWidth="1"/>
    <col min="10271" max="10271" width="1.54296875" style="53" bestFit="1" customWidth="1"/>
    <col min="10272" max="10497" width="9.453125" style="53"/>
    <col min="10498" max="10498" width="51.453125" style="53" customWidth="1"/>
    <col min="10499" max="10499" width="0" style="53" hidden="1" customWidth="1"/>
    <col min="10500" max="10501" width="6.453125" style="53" customWidth="1"/>
    <col min="10502" max="10505" width="0" style="53" hidden="1" customWidth="1"/>
    <col min="10506" max="10506" width="6.453125" style="53" customWidth="1"/>
    <col min="10507" max="10515" width="0" style="53" hidden="1" customWidth="1"/>
    <col min="10516" max="10516" width="7.54296875" style="53" customWidth="1"/>
    <col min="10517" max="10522" width="0" style="53" hidden="1" customWidth="1"/>
    <col min="10523" max="10525" width="7.54296875" style="53" customWidth="1"/>
    <col min="10526" max="10526" width="5.453125" style="53" customWidth="1"/>
    <col min="10527" max="10527" width="1.54296875" style="53" bestFit="1" customWidth="1"/>
    <col min="10528" max="10753" width="9.453125" style="53"/>
    <col min="10754" max="10754" width="51.453125" style="53" customWidth="1"/>
    <col min="10755" max="10755" width="0" style="53" hidden="1" customWidth="1"/>
    <col min="10756" max="10757" width="6.453125" style="53" customWidth="1"/>
    <col min="10758" max="10761" width="0" style="53" hidden="1" customWidth="1"/>
    <col min="10762" max="10762" width="6.453125" style="53" customWidth="1"/>
    <col min="10763" max="10771" width="0" style="53" hidden="1" customWidth="1"/>
    <col min="10772" max="10772" width="7.54296875" style="53" customWidth="1"/>
    <col min="10773" max="10778" width="0" style="53" hidden="1" customWidth="1"/>
    <col min="10779" max="10781" width="7.54296875" style="53" customWidth="1"/>
    <col min="10782" max="10782" width="5.453125" style="53" customWidth="1"/>
    <col min="10783" max="10783" width="1.54296875" style="53" bestFit="1" customWidth="1"/>
    <col min="10784" max="11009" width="9.453125" style="53"/>
    <col min="11010" max="11010" width="51.453125" style="53" customWidth="1"/>
    <col min="11011" max="11011" width="0" style="53" hidden="1" customWidth="1"/>
    <col min="11012" max="11013" width="6.453125" style="53" customWidth="1"/>
    <col min="11014" max="11017" width="0" style="53" hidden="1" customWidth="1"/>
    <col min="11018" max="11018" width="6.453125" style="53" customWidth="1"/>
    <col min="11019" max="11027" width="0" style="53" hidden="1" customWidth="1"/>
    <col min="11028" max="11028" width="7.54296875" style="53" customWidth="1"/>
    <col min="11029" max="11034" width="0" style="53" hidden="1" customWidth="1"/>
    <col min="11035" max="11037" width="7.54296875" style="53" customWidth="1"/>
    <col min="11038" max="11038" width="5.453125" style="53" customWidth="1"/>
    <col min="11039" max="11039" width="1.54296875" style="53" bestFit="1" customWidth="1"/>
    <col min="11040" max="11265" width="9.453125" style="53"/>
    <col min="11266" max="11266" width="51.453125" style="53" customWidth="1"/>
    <col min="11267" max="11267" width="0" style="53" hidden="1" customWidth="1"/>
    <col min="11268" max="11269" width="6.453125" style="53" customWidth="1"/>
    <col min="11270" max="11273" width="0" style="53" hidden="1" customWidth="1"/>
    <col min="11274" max="11274" width="6.453125" style="53" customWidth="1"/>
    <col min="11275" max="11283" width="0" style="53" hidden="1" customWidth="1"/>
    <col min="11284" max="11284" width="7.54296875" style="53" customWidth="1"/>
    <col min="11285" max="11290" width="0" style="53" hidden="1" customWidth="1"/>
    <col min="11291" max="11293" width="7.54296875" style="53" customWidth="1"/>
    <col min="11294" max="11294" width="5.453125" style="53" customWidth="1"/>
    <col min="11295" max="11295" width="1.54296875" style="53" bestFit="1" customWidth="1"/>
    <col min="11296" max="11521" width="9.453125" style="53"/>
    <col min="11522" max="11522" width="51.453125" style="53" customWidth="1"/>
    <col min="11523" max="11523" width="0" style="53" hidden="1" customWidth="1"/>
    <col min="11524" max="11525" width="6.453125" style="53" customWidth="1"/>
    <col min="11526" max="11529" width="0" style="53" hidden="1" customWidth="1"/>
    <col min="11530" max="11530" width="6.453125" style="53" customWidth="1"/>
    <col min="11531" max="11539" width="0" style="53" hidden="1" customWidth="1"/>
    <col min="11540" max="11540" width="7.54296875" style="53" customWidth="1"/>
    <col min="11541" max="11546" width="0" style="53" hidden="1" customWidth="1"/>
    <col min="11547" max="11549" width="7.54296875" style="53" customWidth="1"/>
    <col min="11550" max="11550" width="5.453125" style="53" customWidth="1"/>
    <col min="11551" max="11551" width="1.54296875" style="53" bestFit="1" customWidth="1"/>
    <col min="11552" max="11777" width="9.453125" style="53"/>
    <col min="11778" max="11778" width="51.453125" style="53" customWidth="1"/>
    <col min="11779" max="11779" width="0" style="53" hidden="1" customWidth="1"/>
    <col min="11780" max="11781" width="6.453125" style="53" customWidth="1"/>
    <col min="11782" max="11785" width="0" style="53" hidden="1" customWidth="1"/>
    <col min="11786" max="11786" width="6.453125" style="53" customWidth="1"/>
    <col min="11787" max="11795" width="0" style="53" hidden="1" customWidth="1"/>
    <col min="11796" max="11796" width="7.54296875" style="53" customWidth="1"/>
    <col min="11797" max="11802" width="0" style="53" hidden="1" customWidth="1"/>
    <col min="11803" max="11805" width="7.54296875" style="53" customWidth="1"/>
    <col min="11806" max="11806" width="5.453125" style="53" customWidth="1"/>
    <col min="11807" max="11807" width="1.54296875" style="53" bestFit="1" customWidth="1"/>
    <col min="11808" max="12033" width="9.453125" style="53"/>
    <col min="12034" max="12034" width="51.453125" style="53" customWidth="1"/>
    <col min="12035" max="12035" width="0" style="53" hidden="1" customWidth="1"/>
    <col min="12036" max="12037" width="6.453125" style="53" customWidth="1"/>
    <col min="12038" max="12041" width="0" style="53" hidden="1" customWidth="1"/>
    <col min="12042" max="12042" width="6.453125" style="53" customWidth="1"/>
    <col min="12043" max="12051" width="0" style="53" hidden="1" customWidth="1"/>
    <col min="12052" max="12052" width="7.54296875" style="53" customWidth="1"/>
    <col min="12053" max="12058" width="0" style="53" hidden="1" customWidth="1"/>
    <col min="12059" max="12061" width="7.54296875" style="53" customWidth="1"/>
    <col min="12062" max="12062" width="5.453125" style="53" customWidth="1"/>
    <col min="12063" max="12063" width="1.54296875" style="53" bestFit="1" customWidth="1"/>
    <col min="12064" max="12289" width="9.453125" style="53"/>
    <col min="12290" max="12290" width="51.453125" style="53" customWidth="1"/>
    <col min="12291" max="12291" width="0" style="53" hidden="1" customWidth="1"/>
    <col min="12292" max="12293" width="6.453125" style="53" customWidth="1"/>
    <col min="12294" max="12297" width="0" style="53" hidden="1" customWidth="1"/>
    <col min="12298" max="12298" width="6.453125" style="53" customWidth="1"/>
    <col min="12299" max="12307" width="0" style="53" hidden="1" customWidth="1"/>
    <col min="12308" max="12308" width="7.54296875" style="53" customWidth="1"/>
    <col min="12309" max="12314" width="0" style="53" hidden="1" customWidth="1"/>
    <col min="12315" max="12317" width="7.54296875" style="53" customWidth="1"/>
    <col min="12318" max="12318" width="5.453125" style="53" customWidth="1"/>
    <col min="12319" max="12319" width="1.54296875" style="53" bestFit="1" customWidth="1"/>
    <col min="12320" max="12545" width="9.453125" style="53"/>
    <col min="12546" max="12546" width="51.453125" style="53" customWidth="1"/>
    <col min="12547" max="12547" width="0" style="53" hidden="1" customWidth="1"/>
    <col min="12548" max="12549" width="6.453125" style="53" customWidth="1"/>
    <col min="12550" max="12553" width="0" style="53" hidden="1" customWidth="1"/>
    <col min="12554" max="12554" width="6.453125" style="53" customWidth="1"/>
    <col min="12555" max="12563" width="0" style="53" hidden="1" customWidth="1"/>
    <col min="12564" max="12564" width="7.54296875" style="53" customWidth="1"/>
    <col min="12565" max="12570" width="0" style="53" hidden="1" customWidth="1"/>
    <col min="12571" max="12573" width="7.54296875" style="53" customWidth="1"/>
    <col min="12574" max="12574" width="5.453125" style="53" customWidth="1"/>
    <col min="12575" max="12575" width="1.54296875" style="53" bestFit="1" customWidth="1"/>
    <col min="12576" max="12801" width="9.453125" style="53"/>
    <col min="12802" max="12802" width="51.453125" style="53" customWidth="1"/>
    <col min="12803" max="12803" width="0" style="53" hidden="1" customWidth="1"/>
    <col min="12804" max="12805" width="6.453125" style="53" customWidth="1"/>
    <col min="12806" max="12809" width="0" style="53" hidden="1" customWidth="1"/>
    <col min="12810" max="12810" width="6.453125" style="53" customWidth="1"/>
    <col min="12811" max="12819" width="0" style="53" hidden="1" customWidth="1"/>
    <col min="12820" max="12820" width="7.54296875" style="53" customWidth="1"/>
    <col min="12821" max="12826" width="0" style="53" hidden="1" customWidth="1"/>
    <col min="12827" max="12829" width="7.54296875" style="53" customWidth="1"/>
    <col min="12830" max="12830" width="5.453125" style="53" customWidth="1"/>
    <col min="12831" max="12831" width="1.54296875" style="53" bestFit="1" customWidth="1"/>
    <col min="12832" max="13057" width="9.453125" style="53"/>
    <col min="13058" max="13058" width="51.453125" style="53" customWidth="1"/>
    <col min="13059" max="13059" width="0" style="53" hidden="1" customWidth="1"/>
    <col min="13060" max="13061" width="6.453125" style="53" customWidth="1"/>
    <col min="13062" max="13065" width="0" style="53" hidden="1" customWidth="1"/>
    <col min="13066" max="13066" width="6.453125" style="53" customWidth="1"/>
    <col min="13067" max="13075" width="0" style="53" hidden="1" customWidth="1"/>
    <col min="13076" max="13076" width="7.54296875" style="53" customWidth="1"/>
    <col min="13077" max="13082" width="0" style="53" hidden="1" customWidth="1"/>
    <col min="13083" max="13085" width="7.54296875" style="53" customWidth="1"/>
    <col min="13086" max="13086" width="5.453125" style="53" customWidth="1"/>
    <col min="13087" max="13087" width="1.54296875" style="53" bestFit="1" customWidth="1"/>
    <col min="13088" max="13313" width="9.453125" style="53"/>
    <col min="13314" max="13314" width="51.453125" style="53" customWidth="1"/>
    <col min="13315" max="13315" width="0" style="53" hidden="1" customWidth="1"/>
    <col min="13316" max="13317" width="6.453125" style="53" customWidth="1"/>
    <col min="13318" max="13321" width="0" style="53" hidden="1" customWidth="1"/>
    <col min="13322" max="13322" width="6.453125" style="53" customWidth="1"/>
    <col min="13323" max="13331" width="0" style="53" hidden="1" customWidth="1"/>
    <col min="13332" max="13332" width="7.54296875" style="53" customWidth="1"/>
    <col min="13333" max="13338" width="0" style="53" hidden="1" customWidth="1"/>
    <col min="13339" max="13341" width="7.54296875" style="53" customWidth="1"/>
    <col min="13342" max="13342" width="5.453125" style="53" customWidth="1"/>
    <col min="13343" max="13343" width="1.54296875" style="53" bestFit="1" customWidth="1"/>
    <col min="13344" max="13569" width="9.453125" style="53"/>
    <col min="13570" max="13570" width="51.453125" style="53" customWidth="1"/>
    <col min="13571" max="13571" width="0" style="53" hidden="1" customWidth="1"/>
    <col min="13572" max="13573" width="6.453125" style="53" customWidth="1"/>
    <col min="13574" max="13577" width="0" style="53" hidden="1" customWidth="1"/>
    <col min="13578" max="13578" width="6.453125" style="53" customWidth="1"/>
    <col min="13579" max="13587" width="0" style="53" hidden="1" customWidth="1"/>
    <col min="13588" max="13588" width="7.54296875" style="53" customWidth="1"/>
    <col min="13589" max="13594" width="0" style="53" hidden="1" customWidth="1"/>
    <col min="13595" max="13597" width="7.54296875" style="53" customWidth="1"/>
    <col min="13598" max="13598" width="5.453125" style="53" customWidth="1"/>
    <col min="13599" max="13599" width="1.54296875" style="53" bestFit="1" customWidth="1"/>
    <col min="13600" max="13825" width="9.453125" style="53"/>
    <col min="13826" max="13826" width="51.453125" style="53" customWidth="1"/>
    <col min="13827" max="13827" width="0" style="53" hidden="1" customWidth="1"/>
    <col min="13828" max="13829" width="6.453125" style="53" customWidth="1"/>
    <col min="13830" max="13833" width="0" style="53" hidden="1" customWidth="1"/>
    <col min="13834" max="13834" width="6.453125" style="53" customWidth="1"/>
    <col min="13835" max="13843" width="0" style="53" hidden="1" customWidth="1"/>
    <col min="13844" max="13844" width="7.54296875" style="53" customWidth="1"/>
    <col min="13845" max="13850" width="0" style="53" hidden="1" customWidth="1"/>
    <col min="13851" max="13853" width="7.54296875" style="53" customWidth="1"/>
    <col min="13854" max="13854" width="5.453125" style="53" customWidth="1"/>
    <col min="13855" max="13855" width="1.54296875" style="53" bestFit="1" customWidth="1"/>
    <col min="13856" max="14081" width="9.453125" style="53"/>
    <col min="14082" max="14082" width="51.453125" style="53" customWidth="1"/>
    <col min="14083" max="14083" width="0" style="53" hidden="1" customWidth="1"/>
    <col min="14084" max="14085" width="6.453125" style="53" customWidth="1"/>
    <col min="14086" max="14089" width="0" style="53" hidden="1" customWidth="1"/>
    <col min="14090" max="14090" width="6.453125" style="53" customWidth="1"/>
    <col min="14091" max="14099" width="0" style="53" hidden="1" customWidth="1"/>
    <col min="14100" max="14100" width="7.54296875" style="53" customWidth="1"/>
    <col min="14101" max="14106" width="0" style="53" hidden="1" customWidth="1"/>
    <col min="14107" max="14109" width="7.54296875" style="53" customWidth="1"/>
    <col min="14110" max="14110" width="5.453125" style="53" customWidth="1"/>
    <col min="14111" max="14111" width="1.54296875" style="53" bestFit="1" customWidth="1"/>
    <col min="14112" max="14337" width="9.453125" style="53"/>
    <col min="14338" max="14338" width="51.453125" style="53" customWidth="1"/>
    <col min="14339" max="14339" width="0" style="53" hidden="1" customWidth="1"/>
    <col min="14340" max="14341" width="6.453125" style="53" customWidth="1"/>
    <col min="14342" max="14345" width="0" style="53" hidden="1" customWidth="1"/>
    <col min="14346" max="14346" width="6.453125" style="53" customWidth="1"/>
    <col min="14347" max="14355" width="0" style="53" hidden="1" customWidth="1"/>
    <col min="14356" max="14356" width="7.54296875" style="53" customWidth="1"/>
    <col min="14357" max="14362" width="0" style="53" hidden="1" customWidth="1"/>
    <col min="14363" max="14365" width="7.54296875" style="53" customWidth="1"/>
    <col min="14366" max="14366" width="5.453125" style="53" customWidth="1"/>
    <col min="14367" max="14367" width="1.54296875" style="53" bestFit="1" customWidth="1"/>
    <col min="14368" max="14593" width="9.453125" style="53"/>
    <col min="14594" max="14594" width="51.453125" style="53" customWidth="1"/>
    <col min="14595" max="14595" width="0" style="53" hidden="1" customWidth="1"/>
    <col min="14596" max="14597" width="6.453125" style="53" customWidth="1"/>
    <col min="14598" max="14601" width="0" style="53" hidden="1" customWidth="1"/>
    <col min="14602" max="14602" width="6.453125" style="53" customWidth="1"/>
    <col min="14603" max="14611" width="0" style="53" hidden="1" customWidth="1"/>
    <col min="14612" max="14612" width="7.54296875" style="53" customWidth="1"/>
    <col min="14613" max="14618" width="0" style="53" hidden="1" customWidth="1"/>
    <col min="14619" max="14621" width="7.54296875" style="53" customWidth="1"/>
    <col min="14622" max="14622" width="5.453125" style="53" customWidth="1"/>
    <col min="14623" max="14623" width="1.54296875" style="53" bestFit="1" customWidth="1"/>
    <col min="14624" max="14849" width="9.453125" style="53"/>
    <col min="14850" max="14850" width="51.453125" style="53" customWidth="1"/>
    <col min="14851" max="14851" width="0" style="53" hidden="1" customWidth="1"/>
    <col min="14852" max="14853" width="6.453125" style="53" customWidth="1"/>
    <col min="14854" max="14857" width="0" style="53" hidden="1" customWidth="1"/>
    <col min="14858" max="14858" width="6.453125" style="53" customWidth="1"/>
    <col min="14859" max="14867" width="0" style="53" hidden="1" customWidth="1"/>
    <col min="14868" max="14868" width="7.54296875" style="53" customWidth="1"/>
    <col min="14869" max="14874" width="0" style="53" hidden="1" customWidth="1"/>
    <col min="14875" max="14877" width="7.54296875" style="53" customWidth="1"/>
    <col min="14878" max="14878" width="5.453125" style="53" customWidth="1"/>
    <col min="14879" max="14879" width="1.54296875" style="53" bestFit="1" customWidth="1"/>
    <col min="14880" max="15105" width="9.453125" style="53"/>
    <col min="15106" max="15106" width="51.453125" style="53" customWidth="1"/>
    <col min="15107" max="15107" width="0" style="53" hidden="1" customWidth="1"/>
    <col min="15108" max="15109" width="6.453125" style="53" customWidth="1"/>
    <col min="15110" max="15113" width="0" style="53" hidden="1" customWidth="1"/>
    <col min="15114" max="15114" width="6.453125" style="53" customWidth="1"/>
    <col min="15115" max="15123" width="0" style="53" hidden="1" customWidth="1"/>
    <col min="15124" max="15124" width="7.54296875" style="53" customWidth="1"/>
    <col min="15125" max="15130" width="0" style="53" hidden="1" customWidth="1"/>
    <col min="15131" max="15133" width="7.54296875" style="53" customWidth="1"/>
    <col min="15134" max="15134" width="5.453125" style="53" customWidth="1"/>
    <col min="15135" max="15135" width="1.54296875" style="53" bestFit="1" customWidth="1"/>
    <col min="15136" max="15361" width="9.453125" style="53"/>
    <col min="15362" max="15362" width="51.453125" style="53" customWidth="1"/>
    <col min="15363" max="15363" width="0" style="53" hidden="1" customWidth="1"/>
    <col min="15364" max="15365" width="6.453125" style="53" customWidth="1"/>
    <col min="15366" max="15369" width="0" style="53" hidden="1" customWidth="1"/>
    <col min="15370" max="15370" width="6.453125" style="53" customWidth="1"/>
    <col min="15371" max="15379" width="0" style="53" hidden="1" customWidth="1"/>
    <col min="15380" max="15380" width="7.54296875" style="53" customWidth="1"/>
    <col min="15381" max="15386" width="0" style="53" hidden="1" customWidth="1"/>
    <col min="15387" max="15389" width="7.54296875" style="53" customWidth="1"/>
    <col min="15390" max="15390" width="5.453125" style="53" customWidth="1"/>
    <col min="15391" max="15391" width="1.54296875" style="53" bestFit="1" customWidth="1"/>
    <col min="15392" max="15617" width="9.453125" style="53"/>
    <col min="15618" max="15618" width="51.453125" style="53" customWidth="1"/>
    <col min="15619" max="15619" width="0" style="53" hidden="1" customWidth="1"/>
    <col min="15620" max="15621" width="6.453125" style="53" customWidth="1"/>
    <col min="15622" max="15625" width="0" style="53" hidden="1" customWidth="1"/>
    <col min="15626" max="15626" width="6.453125" style="53" customWidth="1"/>
    <col min="15627" max="15635" width="0" style="53" hidden="1" customWidth="1"/>
    <col min="15636" max="15636" width="7.54296875" style="53" customWidth="1"/>
    <col min="15637" max="15642" width="0" style="53" hidden="1" customWidth="1"/>
    <col min="15643" max="15645" width="7.54296875" style="53" customWidth="1"/>
    <col min="15646" max="15646" width="5.453125" style="53" customWidth="1"/>
    <col min="15647" max="15647" width="1.54296875" style="53" bestFit="1" customWidth="1"/>
    <col min="15648" max="15873" width="9.453125" style="53"/>
    <col min="15874" max="15874" width="51.453125" style="53" customWidth="1"/>
    <col min="15875" max="15875" width="0" style="53" hidden="1" customWidth="1"/>
    <col min="15876" max="15877" width="6.453125" style="53" customWidth="1"/>
    <col min="15878" max="15881" width="0" style="53" hidden="1" customWidth="1"/>
    <col min="15882" max="15882" width="6.453125" style="53" customWidth="1"/>
    <col min="15883" max="15891" width="0" style="53" hidden="1" customWidth="1"/>
    <col min="15892" max="15892" width="7.54296875" style="53" customWidth="1"/>
    <col min="15893" max="15898" width="0" style="53" hidden="1" customWidth="1"/>
    <col min="15899" max="15901" width="7.54296875" style="53" customWidth="1"/>
    <col min="15902" max="15902" width="5.453125" style="53" customWidth="1"/>
    <col min="15903" max="15903" width="1.54296875" style="53" bestFit="1" customWidth="1"/>
    <col min="15904" max="16129" width="9.453125" style="53"/>
    <col min="16130" max="16130" width="51.453125" style="53" customWidth="1"/>
    <col min="16131" max="16131" width="0" style="53" hidden="1" customWidth="1"/>
    <col min="16132" max="16133" width="6.453125" style="53" customWidth="1"/>
    <col min="16134" max="16137" width="0" style="53" hidden="1" customWidth="1"/>
    <col min="16138" max="16138" width="6.453125" style="53" customWidth="1"/>
    <col min="16139" max="16147" width="0" style="53" hidden="1" customWidth="1"/>
    <col min="16148" max="16148" width="7.54296875" style="53" customWidth="1"/>
    <col min="16149" max="16154" width="0" style="53" hidden="1" customWidth="1"/>
    <col min="16155" max="16157" width="7.54296875" style="53" customWidth="1"/>
    <col min="16158" max="16158" width="5.453125" style="53" customWidth="1"/>
    <col min="16159" max="16159" width="1.54296875" style="53" bestFit="1" customWidth="1"/>
    <col min="16160" max="16384" width="9.453125" style="53"/>
  </cols>
  <sheetData>
    <row r="1" spans="2:31" ht="23.5" x14ac:dyDescent="0.55000000000000004">
      <c r="B1" s="2" t="s">
        <v>150</v>
      </c>
      <c r="AE1" s="65"/>
    </row>
    <row r="3" spans="2:31" x14ac:dyDescent="0.35">
      <c r="B3" s="60" t="s">
        <v>149</v>
      </c>
      <c r="C3" s="61"/>
      <c r="D3" s="61"/>
      <c r="E3" s="61"/>
      <c r="F3" s="61"/>
      <c r="G3" s="61"/>
      <c r="H3" s="61"/>
      <c r="I3" s="61"/>
      <c r="J3" s="61"/>
      <c r="K3" s="62"/>
      <c r="L3" s="61"/>
      <c r="M3" s="61"/>
      <c r="N3" s="61"/>
      <c r="O3" s="61"/>
      <c r="P3" s="61"/>
      <c r="Q3" s="61"/>
      <c r="R3" s="61"/>
      <c r="S3" s="61"/>
      <c r="T3" s="61"/>
      <c r="U3" s="61"/>
      <c r="V3" s="61"/>
      <c r="W3" s="61"/>
      <c r="X3" s="61"/>
      <c r="Y3" s="61"/>
      <c r="Z3" s="61"/>
      <c r="AA3" s="61"/>
      <c r="AB3" s="61"/>
      <c r="AC3" s="61"/>
      <c r="AE3" s="65"/>
    </row>
    <row r="4" spans="2:31" x14ac:dyDescent="0.35">
      <c r="B4" s="63" t="s">
        <v>111</v>
      </c>
      <c r="C4" s="61"/>
      <c r="D4" s="61"/>
      <c r="E4" s="61"/>
      <c r="F4" s="61"/>
      <c r="G4" s="61"/>
      <c r="H4" s="61"/>
      <c r="I4" s="61"/>
      <c r="J4" s="61"/>
      <c r="K4" s="62"/>
      <c r="L4" s="61"/>
      <c r="M4" s="61"/>
      <c r="N4" s="61"/>
      <c r="O4" s="61"/>
      <c r="P4" s="61"/>
      <c r="Q4" s="61"/>
      <c r="R4" s="61"/>
      <c r="S4" s="61"/>
      <c r="T4" s="61"/>
      <c r="U4" s="61"/>
      <c r="V4" s="61"/>
      <c r="W4" s="61"/>
      <c r="X4" s="61"/>
      <c r="Y4" s="61"/>
      <c r="Z4" s="61"/>
      <c r="AA4" s="61"/>
      <c r="AB4" s="61"/>
      <c r="AC4" s="61"/>
    </row>
    <row r="5" spans="2:31" x14ac:dyDescent="0.35">
      <c r="B5" s="63"/>
      <c r="C5" s="61"/>
      <c r="D5" s="61"/>
      <c r="E5" s="61"/>
      <c r="F5" s="61"/>
      <c r="G5" s="61"/>
      <c r="H5" s="61"/>
      <c r="I5" s="61"/>
      <c r="J5" s="61"/>
      <c r="K5" s="62"/>
      <c r="L5" s="61"/>
      <c r="M5" s="61"/>
      <c r="N5" s="61"/>
      <c r="O5" s="61"/>
      <c r="P5" s="61"/>
      <c r="Q5" s="61"/>
      <c r="R5" s="61"/>
      <c r="S5" s="61"/>
      <c r="T5" s="61"/>
      <c r="U5" s="61"/>
      <c r="V5" s="61"/>
      <c r="W5" s="61"/>
      <c r="X5" s="61"/>
      <c r="Y5" s="61"/>
      <c r="Z5" s="61"/>
      <c r="AA5" s="61"/>
      <c r="AB5" s="61"/>
      <c r="AC5" s="61"/>
    </row>
    <row r="6" spans="2:31" ht="14.9" customHeight="1" x14ac:dyDescent="0.35">
      <c r="B6" s="305" t="s">
        <v>206</v>
      </c>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row>
    <row r="7" spans="2:31" x14ac:dyDescent="0.35">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row>
    <row r="8" spans="2:31" ht="216" customHeight="1" x14ac:dyDescent="0.3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row>
    <row r="9" spans="2:31" ht="20.9" customHeight="1" x14ac:dyDescent="0.35">
      <c r="B9" s="267"/>
    </row>
    <row r="10" spans="2:31" ht="23.5" x14ac:dyDescent="0.55000000000000004">
      <c r="B10" s="55" t="s">
        <v>237</v>
      </c>
      <c r="D10" s="65"/>
      <c r="J10" s="2"/>
      <c r="V10" s="56"/>
      <c r="W10" s="65"/>
    </row>
    <row r="11" spans="2:31" ht="21.75" customHeight="1" x14ac:dyDescent="0.35">
      <c r="B11" s="55" t="s">
        <v>283</v>
      </c>
      <c r="K11" s="53"/>
      <c r="L11" s="54"/>
      <c r="X11" s="263" t="s">
        <v>159</v>
      </c>
    </row>
    <row r="12" spans="2:31" x14ac:dyDescent="0.35">
      <c r="B12" s="77"/>
      <c r="C12" s="78">
        <v>2002</v>
      </c>
      <c r="D12" s="77">
        <v>2003</v>
      </c>
      <c r="E12" s="77">
        <v>2004</v>
      </c>
      <c r="F12" s="77">
        <v>2005</v>
      </c>
      <c r="G12" s="77">
        <v>2006</v>
      </c>
      <c r="H12" s="77">
        <v>2007</v>
      </c>
      <c r="I12" s="77">
        <v>2008</v>
      </c>
      <c r="J12" s="77">
        <v>2009</v>
      </c>
      <c r="K12" s="77">
        <v>2010</v>
      </c>
      <c r="L12" s="77">
        <v>2011</v>
      </c>
      <c r="M12" s="77">
        <v>2012</v>
      </c>
      <c r="N12" s="77">
        <v>2013</v>
      </c>
      <c r="O12" s="77">
        <v>2014</v>
      </c>
      <c r="P12" s="77">
        <v>2015</v>
      </c>
      <c r="Q12" s="77">
        <v>2016</v>
      </c>
      <c r="R12" s="77">
        <v>2017</v>
      </c>
      <c r="S12" s="77">
        <v>2018</v>
      </c>
      <c r="T12" s="77">
        <v>2019</v>
      </c>
      <c r="U12" s="77">
        <v>2020</v>
      </c>
      <c r="V12" s="77">
        <v>2021</v>
      </c>
      <c r="W12" s="77">
        <v>2022</v>
      </c>
      <c r="X12" s="77">
        <v>2023</v>
      </c>
    </row>
    <row r="13" spans="2:31" x14ac:dyDescent="0.35">
      <c r="B13" s="55" t="s">
        <v>97</v>
      </c>
      <c r="C13" s="54"/>
      <c r="K13" s="53"/>
    </row>
    <row r="14" spans="2:31" x14ac:dyDescent="0.35">
      <c r="B14" s="59" t="s">
        <v>100</v>
      </c>
      <c r="C14" s="58"/>
      <c r="D14" s="58"/>
      <c r="E14" s="58"/>
      <c r="F14" s="58"/>
      <c r="G14" s="58"/>
      <c r="H14" s="58"/>
      <c r="I14" s="58"/>
      <c r="J14" s="58"/>
      <c r="K14" s="58"/>
      <c r="L14" s="58"/>
      <c r="M14" s="58"/>
      <c r="N14" s="58"/>
      <c r="O14" s="58"/>
      <c r="P14" s="58"/>
      <c r="Q14" s="58"/>
      <c r="R14" s="58"/>
      <c r="S14" s="58"/>
      <c r="T14" s="58"/>
      <c r="AD14" s="56"/>
    </row>
    <row r="15" spans="2:31" x14ac:dyDescent="0.35">
      <c r="B15" s="59" t="s">
        <v>101</v>
      </c>
      <c r="C15" s="58">
        <f>[9]A.2!K27</f>
        <v>29.54904347826087</v>
      </c>
      <c r="D15" s="58">
        <f>[9]A.2!L27</f>
        <v>29.407393617021278</v>
      </c>
      <c r="E15" s="58">
        <f>[9]A.2!M27</f>
        <v>29.32</v>
      </c>
      <c r="F15" s="58">
        <f>[9]A.2!N27</f>
        <v>29.169999999999998</v>
      </c>
      <c r="G15" s="58">
        <f>[9]A.2!O27</f>
        <v>29</v>
      </c>
      <c r="H15" s="58">
        <f>[9]A.2!P27</f>
        <v>29</v>
      </c>
      <c r="I15" s="58">
        <f>[9]A.2!Q27</f>
        <v>29</v>
      </c>
      <c r="J15" s="58">
        <f>[9]A.2!R27</f>
        <v>28.218019801980198</v>
      </c>
      <c r="K15" s="58">
        <f>[9]A.2!S27</f>
        <v>28.323460218408737</v>
      </c>
      <c r="L15" s="58">
        <f>[9]A.2!T27</f>
        <v>28.723469321503526</v>
      </c>
      <c r="M15" s="58">
        <f>[9]A.2!U27</f>
        <v>28.663799362847463</v>
      </c>
      <c r="N15" s="58">
        <f>[9]A.2!V27</f>
        <v>28.652039013607176</v>
      </c>
      <c r="O15" s="58">
        <f>[9]A.2!W27</f>
        <v>28.626472838200719</v>
      </c>
      <c r="P15" s="58">
        <f>[9]A.2!X27</f>
        <v>28.61302046287404</v>
      </c>
      <c r="Q15" s="58">
        <f>[9]A.2!Y27</f>
        <v>27.126277200000001</v>
      </c>
      <c r="R15" s="58">
        <f>[9]A.2!Z27</f>
        <v>25.654616999999998</v>
      </c>
      <c r="S15" s="58">
        <f>[9]A.2!AA27</f>
        <v>25.1375472</v>
      </c>
      <c r="T15" s="58">
        <f>[9]A.2!AB27</f>
        <v>25.1375472</v>
      </c>
      <c r="U15" s="58">
        <f>[9]A.2!AC27</f>
        <v>25.1375472</v>
      </c>
      <c r="V15" s="58">
        <f>[9]A.2!AD27</f>
        <v>25.1375472</v>
      </c>
      <c r="W15" s="58">
        <f>[9]A.2!AE27</f>
        <v>25.1375472</v>
      </c>
      <c r="X15" s="58">
        <f>[9]A.2!AF27</f>
        <v>25.1375472</v>
      </c>
      <c r="AD15" s="56"/>
    </row>
    <row r="16" spans="2:31" x14ac:dyDescent="0.35">
      <c r="B16" s="59" t="s">
        <v>102</v>
      </c>
      <c r="C16" s="58">
        <f>[9]A.2!K28</f>
        <v>32.209086970648762</v>
      </c>
      <c r="D16" s="58">
        <f>[9]A.2!L28</f>
        <v>32.110087158628701</v>
      </c>
      <c r="E16" s="58">
        <f>[9]A.2!M28</f>
        <v>32.095546701043006</v>
      </c>
      <c r="F16" s="58">
        <f>[9]A.2!N28</f>
        <v>32.117316990891709</v>
      </c>
      <c r="G16" s="58">
        <f>[9]A.2!O28</f>
        <v>32.160713891525567</v>
      </c>
      <c r="H16" s="58">
        <f>[9]A.2!P28</f>
        <v>32.088396852337596</v>
      </c>
      <c r="I16" s="58">
        <f>[9]A.2!Q28</f>
        <v>32.979999999999997</v>
      </c>
      <c r="J16" s="58">
        <f>[9]A.2!R28</f>
        <v>32.93</v>
      </c>
      <c r="K16" s="58">
        <f>[9]A.2!S28</f>
        <v>32.93</v>
      </c>
      <c r="L16" s="58">
        <f>[9]A.2!T28</f>
        <v>32.880000000000003</v>
      </c>
      <c r="M16" s="58">
        <f>[9]A.2!U28</f>
        <v>32.799999999999997</v>
      </c>
      <c r="N16" s="58">
        <f>[9]A.2!V28</f>
        <v>32.625999999999998</v>
      </c>
      <c r="O16" s="58">
        <f>[9]A.2!W28</f>
        <v>32.606999999999999</v>
      </c>
      <c r="P16" s="58">
        <f>[9]A.2!X28</f>
        <v>32.625999999999998</v>
      </c>
      <c r="Q16" s="58">
        <f>[9]A.2!Y28</f>
        <v>32.637</v>
      </c>
      <c r="R16" s="58">
        <f>[9]A.2!Z28</f>
        <v>30.815149999999996</v>
      </c>
      <c r="S16" s="58">
        <f>[9]A.2!AA28</f>
        <v>30.815149999999996</v>
      </c>
      <c r="T16" s="58">
        <f>[9]A.2!AB28</f>
        <v>30.815149999999996</v>
      </c>
      <c r="U16" s="58">
        <f>[9]A.2!AC28</f>
        <v>30.815149999999996</v>
      </c>
      <c r="V16" s="58">
        <f>[9]A.2!AD28</f>
        <v>30.815149999999996</v>
      </c>
      <c r="W16" s="58">
        <f>[9]A.2!AE28</f>
        <v>30.815149999999996</v>
      </c>
      <c r="X16" s="58">
        <f>[9]A.2!AF28</f>
        <v>30.815149999999996</v>
      </c>
      <c r="AD16" s="56"/>
    </row>
    <row r="17" spans="2:30" x14ac:dyDescent="0.35">
      <c r="B17" s="59" t="s">
        <v>103</v>
      </c>
      <c r="C17" s="58">
        <f>[9]A.2!K29</f>
        <v>28.578312706145795</v>
      </c>
      <c r="D17" s="58">
        <f>[9]A.2!L29</f>
        <v>28.136363636363637</v>
      </c>
      <c r="E17" s="58">
        <f>[9]A.2!M29</f>
        <v>28.283231956086343</v>
      </c>
      <c r="F17" s="58">
        <f>[9]A.2!N29</f>
        <v>27.61</v>
      </c>
      <c r="G17" s="58">
        <f>[9]A.2!O29</f>
        <v>28.616297229219143</v>
      </c>
      <c r="H17" s="58">
        <f>[9]A.2!P29</f>
        <v>27.85298113207547</v>
      </c>
      <c r="I17" s="58">
        <f>[9]A.2!Q29</f>
        <v>27.849218750000002</v>
      </c>
      <c r="J17" s="58">
        <f>[9]A.2!R29</f>
        <v>25.072367601246103</v>
      </c>
      <c r="K17" s="58">
        <f>[9]A.2!S29</f>
        <v>24.257672538030423</v>
      </c>
      <c r="L17" s="58">
        <f>[9]A.2!T29</f>
        <v>25.079444691984797</v>
      </c>
      <c r="M17" s="58">
        <f>[9]A.2!U29</f>
        <v>25.028632486812072</v>
      </c>
      <c r="N17" s="58">
        <f>[9]A.2!V29</f>
        <v>25.022229964465676</v>
      </c>
      <c r="O17" s="58">
        <f>[9]A.2!W29</f>
        <v>25.060566037735853</v>
      </c>
      <c r="P17" s="58">
        <f>[9]A.2!X29</f>
        <v>25.060566037735853</v>
      </c>
      <c r="Q17" s="58">
        <f>[9]A.2!Y29</f>
        <v>25.060566037735853</v>
      </c>
      <c r="R17" s="58">
        <f>[9]A.2!Z29</f>
        <v>25.060566037735853</v>
      </c>
      <c r="S17" s="58">
        <f>[9]A.2!AA29</f>
        <v>25.060566037735853</v>
      </c>
      <c r="T17" s="58">
        <f>[9]A.2!AB29</f>
        <v>25.060566037735853</v>
      </c>
      <c r="U17" s="58">
        <f>[9]A.2!AC29</f>
        <v>25.060566037735853</v>
      </c>
      <c r="V17" s="58">
        <f>[9]A.2!AD29</f>
        <v>25.060566037735853</v>
      </c>
      <c r="W17" s="58">
        <f>[9]A.2!AE29</f>
        <v>25.060566037735853</v>
      </c>
      <c r="X17" s="58">
        <f>[9]A.2!AF29</f>
        <v>25.060566037735853</v>
      </c>
      <c r="AD17" s="56"/>
    </row>
    <row r="18" spans="2:30" ht="10.5" customHeight="1" x14ac:dyDescent="0.35">
      <c r="C18" s="56"/>
      <c r="D18" s="56"/>
      <c r="E18" s="56"/>
      <c r="F18" s="56"/>
      <c r="G18" s="56"/>
      <c r="H18" s="56"/>
      <c r="I18" s="56"/>
      <c r="J18" s="56"/>
      <c r="K18" s="56"/>
      <c r="L18" s="56"/>
      <c r="M18" s="56"/>
      <c r="N18" s="56"/>
      <c r="O18" s="56"/>
      <c r="P18" s="56"/>
      <c r="Q18" s="56"/>
      <c r="R18" s="56"/>
      <c r="S18" s="56"/>
      <c r="T18" s="56"/>
      <c r="U18" s="65"/>
      <c r="V18" s="65"/>
    </row>
    <row r="19" spans="2:30" x14ac:dyDescent="0.35">
      <c r="B19" s="55" t="s">
        <v>104</v>
      </c>
      <c r="C19" s="56"/>
      <c r="D19" s="56"/>
      <c r="E19" s="56"/>
      <c r="F19" s="56"/>
      <c r="G19" s="56"/>
      <c r="H19" s="56"/>
      <c r="I19" s="56"/>
      <c r="J19" s="56"/>
      <c r="K19" s="56"/>
      <c r="L19" s="56"/>
      <c r="M19" s="56"/>
      <c r="N19" s="56"/>
      <c r="O19" s="56"/>
      <c r="P19" s="56"/>
      <c r="Q19" s="56"/>
      <c r="R19" s="56"/>
      <c r="S19" s="56"/>
      <c r="T19" s="56"/>
      <c r="U19" s="65"/>
      <c r="V19" s="65"/>
      <c r="AD19" s="56"/>
    </row>
    <row r="20" spans="2:30" x14ac:dyDescent="0.35">
      <c r="B20" s="59" t="s">
        <v>105</v>
      </c>
      <c r="C20" s="58">
        <f>[9]A.2!K46</f>
        <v>45.968181999999999</v>
      </c>
      <c r="D20" s="58">
        <f>[9]A.2!L46</f>
        <v>45.968181999999999</v>
      </c>
      <c r="E20" s="58">
        <f>[9]A.2!M46</f>
        <v>45.882998520228917</v>
      </c>
      <c r="F20" s="58">
        <f>[9]A.2!N46</f>
        <v>45.932594852664458</v>
      </c>
      <c r="G20" s="58">
        <f>[9]A.2!O46</f>
        <v>45.949960825022217</v>
      </c>
      <c r="H20" s="58">
        <f>[9]A.2!P46</f>
        <v>45.894835982211895</v>
      </c>
      <c r="I20" s="58">
        <f>[9]A.2!Q46</f>
        <v>45.906668363195465</v>
      </c>
      <c r="J20" s="58">
        <f>[9]A.2!R46</f>
        <v>45.963806438042859</v>
      </c>
      <c r="K20" s="58">
        <f>[9]A.2!S46</f>
        <v>45.950875645439048</v>
      </c>
      <c r="L20" s="58">
        <f>[9]A.2!T46</f>
        <v>46.032954536669074</v>
      </c>
      <c r="M20" s="58">
        <f>[9]A.2!U46</f>
        <v>45.965674910440619</v>
      </c>
      <c r="N20" s="58">
        <f>[9]A.2!V46</f>
        <v>45.955524574294138</v>
      </c>
      <c r="O20" s="58">
        <f>[9]A.2!W46</f>
        <v>45.9640837506239</v>
      </c>
      <c r="P20" s="58">
        <f>[9]A.2!X46</f>
        <v>45.957572355483769</v>
      </c>
      <c r="Q20" s="58">
        <f>[9]A.2!Y46</f>
        <v>45.915890340705225</v>
      </c>
      <c r="R20" s="58">
        <f>[9]A.2!Z46</f>
        <v>45.909614894896663</v>
      </c>
      <c r="S20" s="58">
        <f>[9]A.2!AA46</f>
        <v>45.938031250315525</v>
      </c>
      <c r="T20" s="58">
        <f>[9]A.2!AB46</f>
        <v>45.943715836895549</v>
      </c>
      <c r="U20" s="58">
        <f>[9]A.2!AC46</f>
        <v>45.943666499100438</v>
      </c>
      <c r="V20" s="58">
        <f>[9]A.2!AD46</f>
        <v>45.955648216499476</v>
      </c>
      <c r="W20" s="58">
        <f>[9]A.2!AE46</f>
        <v>45.965256543391028</v>
      </c>
      <c r="X20" s="58">
        <f>[9]A.2!AF46</f>
        <v>45.998051849848721</v>
      </c>
      <c r="AD20" s="56"/>
    </row>
    <row r="21" spans="2:30" x14ac:dyDescent="0.35">
      <c r="B21" s="59" t="s">
        <v>106</v>
      </c>
      <c r="C21" s="58">
        <f>[9]A.2!K49</f>
        <v>44.934999999999995</v>
      </c>
      <c r="D21" s="58">
        <f>[9]A.2!L49</f>
        <v>44.934999999999995</v>
      </c>
      <c r="E21" s="58">
        <f>[9]A.2!M49</f>
        <v>45.098931229001749</v>
      </c>
      <c r="F21" s="58">
        <f>[9]A.2!N49</f>
        <v>44.991828698069746</v>
      </c>
      <c r="G21" s="58">
        <f>[9]A.2!O49</f>
        <v>44.997887266000681</v>
      </c>
      <c r="H21" s="58">
        <f>[9]A.2!P49</f>
        <v>45.0159854155849</v>
      </c>
      <c r="I21" s="58">
        <f>[9]A.2!Q49</f>
        <v>45.0159854155849</v>
      </c>
      <c r="J21" s="58">
        <f>[9]A.2!R49</f>
        <v>45.0702396502762</v>
      </c>
      <c r="K21" s="58">
        <f>[9]A.2!S49</f>
        <v>45.048999999999999</v>
      </c>
      <c r="L21" s="58">
        <f>[9]A.2!T49</f>
        <v>45.050898483295228</v>
      </c>
      <c r="M21" s="58">
        <f>[9]A.2!U49</f>
        <v>44.991511755211562</v>
      </c>
      <c r="N21" s="58">
        <f>[9]A.2!V49</f>
        <v>45.02326873382475</v>
      </c>
      <c r="O21" s="58">
        <f>[9]A.2!W49</f>
        <v>45.032374313560965</v>
      </c>
      <c r="P21" s="58">
        <f>[9]A.2!X49</f>
        <v>45.033983113451484</v>
      </c>
      <c r="Q21" s="58">
        <f>[9]A.2!Y49</f>
        <v>45.023491171779007</v>
      </c>
      <c r="R21" s="58">
        <f>[9]A.2!Z49</f>
        <v>45.015636473774819</v>
      </c>
      <c r="S21" s="58">
        <f>[9]A.2!AA49</f>
        <v>44.902494803920867</v>
      </c>
      <c r="T21" s="58">
        <f>[9]A.2!AB49</f>
        <v>44.797260473182646</v>
      </c>
      <c r="U21" s="58">
        <f>[9]A.2!AC49</f>
        <v>44.830906601870574</v>
      </c>
      <c r="V21" s="58">
        <f>[9]A.2!AD49</f>
        <v>44.481153069321316</v>
      </c>
      <c r="W21" s="58">
        <f>[9]A.2!AE49</f>
        <v>44.766877481504977</v>
      </c>
      <c r="X21" s="58">
        <f>[9]A.2!AF49</f>
        <v>44.994055457080741</v>
      </c>
      <c r="AD21" s="56"/>
    </row>
    <row r="22" spans="2:30" x14ac:dyDescent="0.35">
      <c r="B22" s="59" t="s">
        <v>107</v>
      </c>
      <c r="C22" s="58">
        <f>[9]A.2!K50</f>
        <v>43.89</v>
      </c>
      <c r="D22" s="58">
        <f>[9]A.2!L50</f>
        <v>43.89</v>
      </c>
      <c r="E22" s="58">
        <f>[9]A.2!M50</f>
        <v>43.928901785658546</v>
      </c>
      <c r="F22" s="58">
        <f>[9]A.2!N50</f>
        <v>43.911905002233226</v>
      </c>
      <c r="G22" s="58">
        <f>[9]A.2!O50</f>
        <v>43.886256447238658</v>
      </c>
      <c r="H22" s="58">
        <f>[9]A.2!P50</f>
        <v>43.869054390679381</v>
      </c>
      <c r="I22" s="58">
        <f>[9]A.2!Q50</f>
        <v>43.869054390679381</v>
      </c>
      <c r="J22" s="58">
        <f>[9]A.2!R50</f>
        <v>43.891116847026666</v>
      </c>
      <c r="K22" s="58">
        <f>[9]A.2!S50</f>
        <v>43.880499999999998</v>
      </c>
      <c r="L22" s="58">
        <f>[9]A.2!T50</f>
        <v>43.916733598523585</v>
      </c>
      <c r="M22" s="58">
        <f>[9]A.2!U50</f>
        <v>43.913703493378776</v>
      </c>
      <c r="N22" s="58">
        <f>[9]A.2!V50</f>
        <v>43.928914654204576</v>
      </c>
      <c r="O22" s="58">
        <f>[9]A.2!W50</f>
        <v>43.952720839284531</v>
      </c>
      <c r="P22" s="58">
        <f>[9]A.2!X50</f>
        <v>43.930307635363476</v>
      </c>
      <c r="Q22" s="58">
        <f>[9]A.2!Y50</f>
        <v>43.92501144991153</v>
      </c>
      <c r="R22" s="58">
        <f>[9]A.2!Z50</f>
        <v>43.915200519131396</v>
      </c>
      <c r="S22" s="58">
        <f>[9]A.2!AA50</f>
        <v>43.904691662804744</v>
      </c>
      <c r="T22" s="58">
        <f>[9]A.2!AB50</f>
        <v>43.904677030985638</v>
      </c>
      <c r="U22" s="58">
        <f>[9]A.2!AC50</f>
        <v>43.920746212572723</v>
      </c>
      <c r="V22" s="58">
        <f>[9]A.2!AD50</f>
        <v>43.926038983594374</v>
      </c>
      <c r="W22" s="58">
        <f>[9]A.2!AE50</f>
        <v>44.030023385929816</v>
      </c>
      <c r="X22" s="58">
        <f>[9]A.2!AF50</f>
        <v>43.951416874808466</v>
      </c>
      <c r="AD22" s="56"/>
    </row>
    <row r="23" spans="2:30" x14ac:dyDescent="0.35">
      <c r="B23" s="59" t="s">
        <v>14</v>
      </c>
      <c r="C23" s="58">
        <f>[9]A.2!K52</f>
        <v>43.89</v>
      </c>
      <c r="D23" s="58">
        <f>[9]A.2!L52</f>
        <v>43.89</v>
      </c>
      <c r="E23" s="58">
        <f>[9]A.2!M52</f>
        <v>43.894826503572745</v>
      </c>
      <c r="F23" s="58">
        <f>[9]A.2!N52</f>
        <v>43.903376000000002</v>
      </c>
      <c r="G23" s="58">
        <f>[9]A.2!O52</f>
        <v>43.869054390679381</v>
      </c>
      <c r="H23" s="58">
        <f>[9]A.2!P52</f>
        <v>43.851769299324857</v>
      </c>
      <c r="I23" s="58">
        <f>[9]A.2!Q52</f>
        <v>43.851769299324857</v>
      </c>
      <c r="J23" s="58">
        <f>[9]A.2!R52</f>
        <v>43.856623536794238</v>
      </c>
      <c r="K23" s="58">
        <f>[9]A.2!S52</f>
        <v>43.856623536794238</v>
      </c>
      <c r="L23" s="58">
        <f>[9]A.2!T52</f>
        <v>43.878838641194328</v>
      </c>
      <c r="M23" s="58">
        <f>[9]A.2!U52</f>
        <v>43.878824033428941</v>
      </c>
      <c r="N23" s="58">
        <f>[9]A.2!V52</f>
        <v>43.902881597164715</v>
      </c>
      <c r="O23" s="58">
        <f>[9]A.2!W52</f>
        <v>43.888429343487644</v>
      </c>
      <c r="P23" s="58">
        <f>[9]A.2!X52</f>
        <v>43.90151028193528</v>
      </c>
      <c r="Q23" s="58">
        <f>[9]A.2!Y52</f>
        <v>43.888641199814494</v>
      </c>
      <c r="R23" s="58">
        <f>[9]A.2!Z52</f>
        <v>43.872228542131026</v>
      </c>
      <c r="S23" s="58">
        <f>[9]A.2!AA52</f>
        <v>43.888564440389963</v>
      </c>
      <c r="T23" s="58">
        <f>[9]A.2!AB52</f>
        <v>43.864827672528712</v>
      </c>
      <c r="U23" s="58">
        <f>[9]A.2!AC52</f>
        <v>43.896274858188249</v>
      </c>
      <c r="V23" s="58">
        <f>[9]A.2!AD52</f>
        <v>43.861746607944845</v>
      </c>
      <c r="W23" s="58">
        <f>[9]A.2!AE52</f>
        <v>43.880813812374342</v>
      </c>
      <c r="X23" s="58">
        <f>[9]A.2!AF52</f>
        <v>43.901868827361277</v>
      </c>
      <c r="AD23" s="56"/>
    </row>
    <row r="24" spans="2:30" x14ac:dyDescent="0.35">
      <c r="B24" s="59" t="s">
        <v>188</v>
      </c>
      <c r="C24" s="58">
        <f>[9]A.2!K53</f>
        <v>42.863999999999997</v>
      </c>
      <c r="D24" s="58">
        <f>[9]A.2!L53</f>
        <v>42.863999999999997</v>
      </c>
      <c r="E24" s="58">
        <f>[9]A.2!M53</f>
        <v>42.868457436036564</v>
      </c>
      <c r="F24" s="58">
        <f>[9]A.2!N53</f>
        <v>42.632077520104858</v>
      </c>
      <c r="G24" s="58">
        <f>[9]A.2!O53</f>
        <v>42.600563976434813</v>
      </c>
      <c r="H24" s="58">
        <f>[9]A.2!P53</f>
        <v>42.536798614718613</v>
      </c>
      <c r="I24" s="58">
        <f>[9]A.2!Q53</f>
        <v>42.568805191727733</v>
      </c>
      <c r="J24" s="58">
        <f>[9]A.2!R53</f>
        <v>42.568805191727733</v>
      </c>
      <c r="K24" s="58">
        <f>[9]A.2!S53</f>
        <v>42.568805191727733</v>
      </c>
      <c r="L24" s="58">
        <f>[9]A.2!T53</f>
        <v>42.568805191727733</v>
      </c>
      <c r="M24" s="58">
        <f>[9]A.2!U53</f>
        <v>42.568805191727733</v>
      </c>
      <c r="N24" s="58">
        <f>[9]A.2!V53</f>
        <v>42.568805191727733</v>
      </c>
      <c r="O24" s="58">
        <f>[9]A.2!W53</f>
        <v>42.568805191727733</v>
      </c>
      <c r="P24" s="58">
        <f>[9]A.2!X53</f>
        <v>42.568805191727733</v>
      </c>
      <c r="Q24" s="58">
        <f>[9]A.2!Y53</f>
        <v>42.568805191727733</v>
      </c>
      <c r="R24" s="58">
        <f>[9]A.2!Z53</f>
        <v>42.568805191727733</v>
      </c>
      <c r="S24" s="58">
        <f>[9]A.2!AA53</f>
        <v>42.568805191727733</v>
      </c>
      <c r="T24" s="58">
        <f>[9]A.2!AB53</f>
        <v>42.568805191727733</v>
      </c>
      <c r="U24" s="58">
        <f>[9]A.2!AC53</f>
        <v>42.568805191727733</v>
      </c>
      <c r="V24" s="58">
        <f>[9]A.2!AD53</f>
        <v>42.568805191727733</v>
      </c>
      <c r="W24" s="58">
        <f>[9]A.2!AE53</f>
        <v>42.568805191727733</v>
      </c>
      <c r="X24" s="58">
        <f>[9]A.2!AF53</f>
        <v>42.568805191727733</v>
      </c>
      <c r="AD24" s="56"/>
    </row>
    <row r="25" spans="2:30" x14ac:dyDescent="0.35">
      <c r="B25" s="59" t="s">
        <v>189</v>
      </c>
      <c r="C25" s="58" t="str">
        <f>[9]A.2!K54</f>
        <v>[x]</v>
      </c>
      <c r="D25" s="58" t="str">
        <f>[9]A.2!L54</f>
        <v>[x]</v>
      </c>
      <c r="E25" s="58" t="str">
        <f>[9]A.2!M54</f>
        <v>[x]</v>
      </c>
      <c r="F25" s="58">
        <f>[9]A.2!N54</f>
        <v>43.020540001285227</v>
      </c>
      <c r="G25" s="58">
        <f>[9]A.2!O54</f>
        <v>42.991996666666658</v>
      </c>
      <c r="H25" s="58">
        <f>[9]A.2!P54</f>
        <v>42.895288106772107</v>
      </c>
      <c r="I25" s="58">
        <f>[9]A.2!Q54</f>
        <v>42.895288106772107</v>
      </c>
      <c r="J25" s="58">
        <f>[9]A.2!R54</f>
        <v>42.943945863692861</v>
      </c>
      <c r="K25" s="58">
        <f>[9]A.2!S54</f>
        <v>42.905068704113759</v>
      </c>
      <c r="L25" s="58">
        <f>[9]A.2!T54</f>
        <v>42.930573582769725</v>
      </c>
      <c r="M25" s="58">
        <f>[9]A.2!U54</f>
        <v>42.941986989757758</v>
      </c>
      <c r="N25" s="58">
        <f>[9]A.2!V54</f>
        <v>42.914402837634725</v>
      </c>
      <c r="O25" s="58">
        <f>[9]A.2!W54</f>
        <v>42.921933888736476</v>
      </c>
      <c r="P25" s="58">
        <f>[9]A.2!X54</f>
        <v>42.933534909089779</v>
      </c>
      <c r="Q25" s="58">
        <f>[9]A.2!Y54</f>
        <v>42.931985933283649</v>
      </c>
      <c r="R25" s="58">
        <f>[9]A.2!Z54</f>
        <v>42.931985933283649</v>
      </c>
      <c r="S25" s="58">
        <f>[9]A.2!AA54</f>
        <v>42.92834421071619</v>
      </c>
      <c r="T25" s="58">
        <f>[9]A.2!AB54</f>
        <v>42.855244081979706</v>
      </c>
      <c r="U25" s="58">
        <f>[9]A.2!AC54</f>
        <v>42.881591656200449</v>
      </c>
      <c r="V25" s="58">
        <f>[9]A.2!AD54</f>
        <v>43.037644069766515</v>
      </c>
      <c r="W25" s="58">
        <f>[9]A.2!AE54</f>
        <v>43.028148842751413</v>
      </c>
      <c r="X25" s="58">
        <f>[9]A.2!AF54</f>
        <v>43.027243664105441</v>
      </c>
      <c r="AD25" s="56"/>
    </row>
    <row r="26" spans="2:30" x14ac:dyDescent="0.35">
      <c r="B26" s="59" t="s">
        <v>108</v>
      </c>
      <c r="C26" s="58">
        <f>[9]A.2!K55</f>
        <v>40.795999999999999</v>
      </c>
      <c r="D26" s="58">
        <f>[9]A.2!L55</f>
        <v>40.984000000000002</v>
      </c>
      <c r="E26" s="58">
        <f>[9]A.2!M55</f>
        <v>40.903871342709643</v>
      </c>
      <c r="F26" s="58">
        <f>[9]A.2!N55</f>
        <v>40.891973304068593</v>
      </c>
      <c r="G26" s="58">
        <f>[9]A.2!O55</f>
        <v>40.741606987674167</v>
      </c>
      <c r="H26" s="58">
        <f>[9]A.2!P55</f>
        <v>41.019515964237527</v>
      </c>
      <c r="I26" s="58">
        <f>[9]A.2!Q55</f>
        <v>40.972793020838921</v>
      </c>
      <c r="J26" s="58">
        <f>[9]A.2!R55</f>
        <v>40.848640539092607</v>
      </c>
      <c r="K26" s="58">
        <f>[9]A.2!S55</f>
        <v>40.720799999999997</v>
      </c>
      <c r="L26" s="58">
        <f>[9]A.2!T55</f>
        <v>40.708666709358752</v>
      </c>
      <c r="M26" s="58">
        <f>[9]A.2!U55</f>
        <v>40.717117386125011</v>
      </c>
      <c r="N26" s="58">
        <f>[9]A.2!V55</f>
        <v>40.69990332327707</v>
      </c>
      <c r="O26" s="58">
        <f>[9]A.2!W55</f>
        <v>40.7496181793734</v>
      </c>
      <c r="P26" s="58">
        <f>[9]A.2!X55</f>
        <v>40.761083981125196</v>
      </c>
      <c r="Q26" s="58">
        <f>[9]A.2!Y55</f>
        <v>40.722516260151359</v>
      </c>
      <c r="R26" s="58">
        <f>[9]A.2!Z55</f>
        <v>40.657560583154549</v>
      </c>
      <c r="S26" s="58">
        <f>[9]A.2!AA55</f>
        <v>40.713696135643985</v>
      </c>
      <c r="T26" s="58">
        <f>[9]A.2!AB55</f>
        <v>40.751767987623992</v>
      </c>
      <c r="U26" s="58">
        <f>[9]A.2!AC55</f>
        <v>40.725967347529327</v>
      </c>
      <c r="V26" s="58">
        <f>[9]A.2!AD55</f>
        <v>40.910898416164351</v>
      </c>
      <c r="W26" s="58">
        <f>[9]A.2!AE55</f>
        <v>40.674803621801438</v>
      </c>
      <c r="X26" s="58">
        <f>[9]A.2!AF55</f>
        <v>40.805416454393715</v>
      </c>
      <c r="AD26" s="56"/>
    </row>
    <row r="27" spans="2:30" ht="9" hidden="1" customHeight="1" x14ac:dyDescent="0.35">
      <c r="B27" s="55" t="s">
        <v>147</v>
      </c>
      <c r="C27" s="57" t="s">
        <v>99</v>
      </c>
      <c r="D27" s="57" t="s">
        <v>99</v>
      </c>
      <c r="E27" s="57" t="s">
        <v>99</v>
      </c>
      <c r="F27" s="57" t="s">
        <v>98</v>
      </c>
      <c r="G27" s="57" t="s">
        <v>98</v>
      </c>
      <c r="H27" s="57" t="s">
        <v>98</v>
      </c>
      <c r="I27" s="57" t="s">
        <v>98</v>
      </c>
      <c r="J27" s="57" t="s">
        <v>98</v>
      </c>
      <c r="K27" s="57" t="s">
        <v>98</v>
      </c>
      <c r="L27" s="57" t="s">
        <v>98</v>
      </c>
      <c r="M27" s="57" t="s">
        <v>98</v>
      </c>
      <c r="N27" s="57" t="s">
        <v>98</v>
      </c>
      <c r="O27" s="57" t="s">
        <v>98</v>
      </c>
      <c r="P27" s="76" t="s">
        <v>98</v>
      </c>
      <c r="Q27" s="76" t="s">
        <v>98</v>
      </c>
      <c r="R27" s="57" t="s">
        <v>98</v>
      </c>
      <c r="S27" s="57" t="s">
        <v>98</v>
      </c>
      <c r="T27" s="57" t="s">
        <v>98</v>
      </c>
    </row>
    <row r="28" spans="2:30" ht="11.25" customHeight="1" x14ac:dyDescent="0.35">
      <c r="B28" s="55"/>
      <c r="C28" s="57"/>
      <c r="D28" s="57"/>
      <c r="E28" s="57"/>
      <c r="F28" s="57"/>
      <c r="G28" s="57"/>
      <c r="H28" s="57"/>
      <c r="I28" s="57"/>
      <c r="J28" s="57"/>
      <c r="K28" s="57"/>
      <c r="L28" s="57"/>
      <c r="M28" s="57"/>
      <c r="N28" s="57"/>
      <c r="O28" s="57"/>
      <c r="P28" s="76"/>
      <c r="Q28" s="76"/>
      <c r="R28" s="57"/>
      <c r="S28" s="57"/>
      <c r="T28" s="57"/>
    </row>
    <row r="29" spans="2:30" x14ac:dyDescent="0.35">
      <c r="B29" s="55" t="s">
        <v>109</v>
      </c>
      <c r="C29" s="57"/>
      <c r="D29" s="58"/>
      <c r="E29" s="58"/>
      <c r="F29" s="58"/>
      <c r="G29" s="58"/>
      <c r="H29" s="58"/>
      <c r="I29" s="58"/>
      <c r="J29" s="58"/>
      <c r="K29" s="58"/>
      <c r="L29" s="58"/>
      <c r="M29" s="58"/>
      <c r="N29" s="58"/>
      <c r="O29" s="58"/>
      <c r="P29" s="58"/>
      <c r="Q29" s="58"/>
      <c r="R29" s="58"/>
      <c r="S29" s="58"/>
      <c r="T29" s="58"/>
      <c r="AD29" s="56"/>
    </row>
    <row r="30" spans="2:30" x14ac:dyDescent="0.35">
      <c r="B30" s="74" t="s">
        <v>148</v>
      </c>
      <c r="C30" s="1">
        <f>[9]A.2!K81</f>
        <v>6.6499999999999995</v>
      </c>
      <c r="D30" s="1">
        <f>[9]A.2!L81</f>
        <v>6.65</v>
      </c>
      <c r="E30" s="1">
        <f>[9]A.2!M81</f>
        <v>6.6499999999999995</v>
      </c>
      <c r="F30" s="1">
        <f>[9]A.2!N81</f>
        <v>6.6499999999999995</v>
      </c>
      <c r="G30" s="1">
        <f>[9]A.2!O81</f>
        <v>6.6499999999999995</v>
      </c>
      <c r="H30" s="1">
        <f>[9]A.2!P81</f>
        <v>6.6499999999999995</v>
      </c>
      <c r="I30" s="1">
        <f>[9]A.2!Q81</f>
        <v>6.6499999999999995</v>
      </c>
      <c r="J30" s="1">
        <f>[9]A.2!R81</f>
        <v>6.6499999999999995</v>
      </c>
      <c r="K30" s="1">
        <f>[9]A.2!S81</f>
        <v>6.6499999999999995</v>
      </c>
      <c r="L30" s="1">
        <f>[9]A.2!T81</f>
        <v>6.6499999999999995</v>
      </c>
      <c r="M30" s="1">
        <f>[9]A.2!U81</f>
        <v>6.7</v>
      </c>
      <c r="N30" s="1">
        <f>[9]A.2!V81</f>
        <v>6.6</v>
      </c>
      <c r="O30" s="1">
        <f>[9]A.2!W81</f>
        <v>6.4539999999999997</v>
      </c>
      <c r="P30" s="1">
        <f>[9]A.2!X81</f>
        <v>6.7059999999999995</v>
      </c>
      <c r="Q30" s="1">
        <f>[9]A.2!Y81</f>
        <v>6.8459999999999992</v>
      </c>
      <c r="R30" s="1">
        <f>[9]A.2!Z81</f>
        <v>6.5309999999999997</v>
      </c>
      <c r="S30" s="1">
        <f>[9]A.2!AA81</f>
        <v>6.9792565169698255</v>
      </c>
      <c r="T30" s="1">
        <f>[9]A.2!AB81</f>
        <v>6.9225588907507749</v>
      </c>
      <c r="U30" s="1">
        <f>[9]A.2!AC81</f>
        <v>6.8368202984845654</v>
      </c>
      <c r="V30" s="1">
        <f>[9]A.2!AD81</f>
        <v>7</v>
      </c>
      <c r="W30" s="1">
        <f>[9]A.2!AE81</f>
        <v>7.03</v>
      </c>
      <c r="X30" s="1">
        <f>[9]A.2!AF81</f>
        <v>7.0830000000000002</v>
      </c>
      <c r="AD30" s="56"/>
    </row>
    <row r="31" spans="2:30" x14ac:dyDescent="0.35">
      <c r="B31" s="74" t="s">
        <v>110</v>
      </c>
      <c r="C31" s="266" t="str">
        <f>[9]A.2!K86</f>
        <v>[x]</v>
      </c>
      <c r="D31" s="266" t="str">
        <f>[9]A.2!L86</f>
        <v>[x]</v>
      </c>
      <c r="E31" s="266" t="str">
        <f>[9]A.2!M86</f>
        <v>[x]</v>
      </c>
      <c r="F31" s="266" t="str">
        <f>[9]A.2!N86</f>
        <v>[x]</v>
      </c>
      <c r="G31" s="266" t="str">
        <f>[9]A.2!O86</f>
        <v>[x]</v>
      </c>
      <c r="H31" s="266" t="str">
        <f>[9]A.2!P86</f>
        <v>[x]</v>
      </c>
      <c r="I31" s="266" t="str">
        <f>[9]A.2!Q86</f>
        <v>[x]</v>
      </c>
      <c r="J31" s="266" t="str">
        <f>[9]A.2!R86</f>
        <v>[x]</v>
      </c>
      <c r="K31" s="266">
        <f>[9]A.2!S86</f>
        <v>37.200000000000003</v>
      </c>
      <c r="L31" s="266">
        <f>[9]A.2!T86</f>
        <v>37.200000000000003</v>
      </c>
      <c r="M31" s="266">
        <f>[9]A.2!U86</f>
        <v>37.200000000000003</v>
      </c>
      <c r="N31" s="266">
        <f>[9]A.2!V86</f>
        <v>37.200000000000003</v>
      </c>
      <c r="O31" s="266">
        <f>[9]A.2!W86</f>
        <v>37.200000000000003</v>
      </c>
      <c r="P31" s="266">
        <f>[9]A.2!X86</f>
        <v>37.200000000000003</v>
      </c>
      <c r="Q31" s="266">
        <f>[9]A.2!Y86</f>
        <v>37.200000000000003</v>
      </c>
      <c r="R31" s="266">
        <f>[9]A.2!Z86</f>
        <v>37.200000000000003</v>
      </c>
      <c r="S31" s="266">
        <f>[9]A.2!AA86</f>
        <v>37.200000000000003</v>
      </c>
      <c r="T31" s="266">
        <f>[9]A.2!AB86</f>
        <v>37.200000000000003</v>
      </c>
      <c r="U31" s="266">
        <f>[9]A.2!AC86</f>
        <v>37.200000000000003</v>
      </c>
      <c r="V31" s="266">
        <f>[9]A.2!AD86</f>
        <v>37.200000000000003</v>
      </c>
      <c r="W31" s="266">
        <f>[9]A.2!AE86</f>
        <v>37.200000000000003</v>
      </c>
      <c r="X31" s="266">
        <f>[9]A.2!AF86</f>
        <v>37.200000000000003</v>
      </c>
      <c r="AD31" s="56"/>
    </row>
    <row r="32" spans="2:30" x14ac:dyDescent="0.35">
      <c r="K32" s="53"/>
    </row>
    <row r="34" spans="2:24" x14ac:dyDescent="0.35">
      <c r="B34" s="55" t="s">
        <v>183</v>
      </c>
    </row>
    <row r="35" spans="2:24" x14ac:dyDescent="0.35">
      <c r="B35" s="81"/>
      <c r="C35" s="81"/>
      <c r="D35" s="81"/>
      <c r="E35" s="81"/>
      <c r="F35" s="81"/>
      <c r="G35" s="81"/>
      <c r="H35" s="81"/>
      <c r="I35" s="81"/>
      <c r="J35" s="81"/>
      <c r="K35" s="81"/>
      <c r="L35" s="81"/>
      <c r="M35" s="81"/>
      <c r="N35" s="81"/>
      <c r="O35" s="81"/>
      <c r="P35" s="81"/>
      <c r="Q35" s="81"/>
      <c r="R35" s="81"/>
      <c r="S35" s="81"/>
      <c r="U35" s="160"/>
      <c r="X35" s="160" t="s">
        <v>181</v>
      </c>
    </row>
    <row r="36" spans="2:24" x14ac:dyDescent="0.35">
      <c r="B36" s="161"/>
      <c r="C36" s="174">
        <v>2002</v>
      </c>
      <c r="D36" s="85">
        <v>2003</v>
      </c>
      <c r="E36" s="85">
        <v>2004</v>
      </c>
      <c r="F36" s="85">
        <v>2005</v>
      </c>
      <c r="G36" s="85">
        <v>2006</v>
      </c>
      <c r="H36" s="85">
        <v>2007</v>
      </c>
      <c r="I36" s="85">
        <v>2008</v>
      </c>
      <c r="J36" s="85">
        <v>2009</v>
      </c>
      <c r="K36" s="85">
        <v>2010</v>
      </c>
      <c r="L36" s="85">
        <v>2011</v>
      </c>
      <c r="M36" s="85">
        <v>2012</v>
      </c>
      <c r="N36" s="85">
        <v>2013</v>
      </c>
      <c r="O36" s="85">
        <v>2014</v>
      </c>
      <c r="P36" s="85">
        <v>2015</v>
      </c>
      <c r="Q36" s="85">
        <v>2016</v>
      </c>
      <c r="R36" s="85">
        <v>2017</v>
      </c>
      <c r="S36" s="85">
        <v>2018</v>
      </c>
      <c r="T36" s="85">
        <v>2019</v>
      </c>
      <c r="U36" s="85">
        <v>2020</v>
      </c>
      <c r="V36" s="85">
        <v>2021</v>
      </c>
      <c r="W36" s="85">
        <v>2022</v>
      </c>
      <c r="X36" s="85">
        <v>2023</v>
      </c>
    </row>
    <row r="37" spans="2:24" x14ac:dyDescent="0.35">
      <c r="B37" s="163" t="s">
        <v>104</v>
      </c>
      <c r="C37" s="58"/>
      <c r="D37" s="58"/>
      <c r="E37" s="58"/>
      <c r="F37" s="58"/>
      <c r="G37" s="58"/>
      <c r="H37" s="58"/>
      <c r="I37" s="58"/>
      <c r="J37" s="58"/>
      <c r="K37" s="58"/>
      <c r="L37" s="58"/>
      <c r="M37" s="58"/>
      <c r="N37" s="58"/>
      <c r="O37" s="58"/>
      <c r="P37" s="58"/>
      <c r="Q37" s="58"/>
      <c r="R37" s="58"/>
      <c r="S37" s="58"/>
      <c r="T37" s="58"/>
    </row>
    <row r="38" spans="2:24" x14ac:dyDescent="0.35">
      <c r="B38" s="86" t="s">
        <v>194</v>
      </c>
      <c r="C38" s="58">
        <f>[9]A.3!B6</f>
        <v>1192</v>
      </c>
      <c r="D38" s="58">
        <f>[9]A.3!C6</f>
        <v>1192</v>
      </c>
      <c r="E38" s="58">
        <f>[9]A.3!D6</f>
        <v>1192</v>
      </c>
      <c r="F38" s="58">
        <f>[9]A.3!E6</f>
        <v>1192</v>
      </c>
      <c r="G38" s="58">
        <f>[9]A.3!F6</f>
        <v>1192</v>
      </c>
      <c r="H38" s="58">
        <f>[9]A.3!G6</f>
        <v>1192</v>
      </c>
      <c r="I38" s="58">
        <f>[9]A.3!H6</f>
        <v>1192</v>
      </c>
      <c r="J38" s="58">
        <f>[9]A.3!I6</f>
        <v>1192</v>
      </c>
      <c r="K38" s="58">
        <f>[9]A.3!J6</f>
        <v>1192</v>
      </c>
      <c r="L38" s="58">
        <f>[9]A.3!K6</f>
        <v>1192</v>
      </c>
      <c r="M38" s="58">
        <f>[9]A.3!L6</f>
        <v>1192</v>
      </c>
      <c r="N38" s="58">
        <f>[9]A.3!M6</f>
        <v>1192</v>
      </c>
      <c r="O38" s="58">
        <f>[9]A.3!N6</f>
        <v>1192</v>
      </c>
      <c r="P38" s="58">
        <f>[9]A.3!O6</f>
        <v>1192</v>
      </c>
      <c r="Q38" s="58">
        <f>[9]A.3!P6</f>
        <v>1192</v>
      </c>
      <c r="R38" s="58">
        <f>[9]A.3!Q6</f>
        <v>1192</v>
      </c>
      <c r="S38" s="58">
        <f>[9]A.3!R6</f>
        <v>1192</v>
      </c>
      <c r="T38" s="58">
        <f>[9]A.3!S6</f>
        <v>1192</v>
      </c>
      <c r="U38" s="58">
        <f>[9]A.3!T6</f>
        <v>1192</v>
      </c>
      <c r="V38" s="58">
        <f>[9]A.3!U6</f>
        <v>1192</v>
      </c>
      <c r="W38" s="58">
        <f>[9]A.3!V6</f>
        <v>1192</v>
      </c>
      <c r="X38" s="58">
        <f>[9]A.3!W6</f>
        <v>1192</v>
      </c>
    </row>
    <row r="39" spans="2:24" x14ac:dyDescent="0.35">
      <c r="B39" s="86" t="s">
        <v>105</v>
      </c>
      <c r="C39" s="58">
        <f>[9]A.3!B7</f>
        <v>1914</v>
      </c>
      <c r="D39" s="58">
        <f>[9]A.3!C7</f>
        <v>1885</v>
      </c>
      <c r="E39" s="58">
        <f>[9]A.3!D7</f>
        <v>1897.6714290919856</v>
      </c>
      <c r="F39" s="58">
        <f>[9]A.3!E7</f>
        <v>1885.071665805968</v>
      </c>
      <c r="G39" s="58">
        <f>[9]A.3!F7</f>
        <v>1884.0974629603975</v>
      </c>
      <c r="H39" s="58">
        <f>[9]A.3!G7</f>
        <v>1861.9359543770038</v>
      </c>
      <c r="I39" s="58">
        <f>[9]A.3!H7</f>
        <v>1859.4109681208997</v>
      </c>
      <c r="J39" s="58">
        <f>[9]A.3!I7</f>
        <v>1837.5618632079909</v>
      </c>
      <c r="K39" s="58">
        <f>[9]A.3!J7</f>
        <v>1839.5594587229268</v>
      </c>
      <c r="L39" s="58">
        <f>[9]A.3!K7</f>
        <v>1872.3052307129733</v>
      </c>
      <c r="M39" s="58">
        <f>[9]A.3!L7</f>
        <v>1735.2456709277153</v>
      </c>
      <c r="N39" s="58">
        <f>[9]A.3!M7</f>
        <v>1878.9240383966228</v>
      </c>
      <c r="O39" s="58">
        <f>[9]A.3!N7</f>
        <v>1882.4062123882466</v>
      </c>
      <c r="P39" s="58">
        <f>[9]A.3!O7</f>
        <v>1879.7553889792616</v>
      </c>
      <c r="Q39" s="58">
        <f>[9]A.3!P7</f>
        <v>1863.0476700762579</v>
      </c>
      <c r="R39" s="58">
        <f>[9]A.3!Q7</f>
        <v>1860.570621620896</v>
      </c>
      <c r="S39" s="58">
        <f>[9]A.3!R7</f>
        <v>1871.8668346823631</v>
      </c>
      <c r="T39" s="58">
        <f>[9]A.3!S7</f>
        <v>1874.1513972707321</v>
      </c>
      <c r="U39" s="58">
        <f>[9]A.3!T7</f>
        <v>1874.1315330436908</v>
      </c>
      <c r="V39" s="58">
        <f>[9]A.3!U7</f>
        <v>1878.9742029128013</v>
      </c>
      <c r="W39" s="58">
        <f>[9]A.3!V7</f>
        <v>1882.884855446682</v>
      </c>
      <c r="X39" s="58">
        <f>[9]A.3!W7</f>
        <v>1896.4190004118684</v>
      </c>
    </row>
    <row r="40" spans="2:24" x14ac:dyDescent="0.35">
      <c r="B40" s="86" t="s">
        <v>175</v>
      </c>
      <c r="C40" s="58">
        <f>[9]A.3!B8</f>
        <v>2730</v>
      </c>
      <c r="D40" s="58">
        <f>[9]A.3!C8</f>
        <v>2730</v>
      </c>
      <c r="E40" s="58">
        <f>[9]A.3!D8</f>
        <v>2730</v>
      </c>
      <c r="F40" s="58">
        <f>[9]A.3!E8</f>
        <v>2730</v>
      </c>
      <c r="G40" s="58">
        <f>[9]A.3!F8</f>
        <v>2730</v>
      </c>
      <c r="H40" s="58">
        <f>[9]A.3!G8</f>
        <v>2730</v>
      </c>
      <c r="I40" s="58">
        <f>[9]A.3!H8</f>
        <v>2730</v>
      </c>
      <c r="J40" s="58">
        <f>[9]A.3!I8</f>
        <v>2730</v>
      </c>
      <c r="K40" s="58">
        <f>[9]A.3!J8</f>
        <v>2730</v>
      </c>
      <c r="L40" s="58">
        <f>[9]A.3!K8</f>
        <v>2730</v>
      </c>
      <c r="M40" s="58">
        <f>[9]A.3!L8</f>
        <v>2730</v>
      </c>
      <c r="N40" s="58">
        <f>[9]A.3!M8</f>
        <v>2730</v>
      </c>
      <c r="O40" s="58">
        <f>[9]A.3!N8</f>
        <v>2730</v>
      </c>
      <c r="P40" s="58">
        <f>[9]A.3!O8</f>
        <v>2730</v>
      </c>
      <c r="Q40" s="58">
        <f>[9]A.3!P8</f>
        <v>2730</v>
      </c>
      <c r="R40" s="58">
        <f>[9]A.3!Q8</f>
        <v>2730</v>
      </c>
      <c r="S40" s="58">
        <f>[9]A.3!R8</f>
        <v>2730</v>
      </c>
      <c r="T40" s="58">
        <f>[9]A.3!S8</f>
        <v>2730</v>
      </c>
      <c r="U40" s="58">
        <f>[9]A.3!T8</f>
        <v>2730</v>
      </c>
      <c r="V40" s="58">
        <f>[9]A.3!U8</f>
        <v>2730</v>
      </c>
      <c r="W40" s="58">
        <f>[9]A.3!V8</f>
        <v>2730</v>
      </c>
      <c r="X40" s="58">
        <f>[9]A.3!W8</f>
        <v>2730</v>
      </c>
    </row>
    <row r="41" spans="2:24" x14ac:dyDescent="0.35">
      <c r="B41" s="86" t="s">
        <v>176</v>
      </c>
      <c r="C41" s="58">
        <f>[9]A.3!B9</f>
        <v>1447</v>
      </c>
      <c r="D41" s="58">
        <f>[9]A.3!C9</f>
        <v>1382</v>
      </c>
      <c r="E41" s="58">
        <f>[9]A.3!D9</f>
        <v>1421</v>
      </c>
      <c r="F41" s="58">
        <f>[9]A.3!E9</f>
        <v>1442</v>
      </c>
      <c r="G41" s="58">
        <f>[9]A.3!F9</f>
        <v>1421</v>
      </c>
      <c r="H41" s="58">
        <f>[9]A.3!G9</f>
        <v>1450</v>
      </c>
      <c r="I41" s="58">
        <f>[9]A.3!H9</f>
        <v>1450</v>
      </c>
      <c r="J41" s="58">
        <f>[9]A.3!I9</f>
        <v>1428.6202978402666</v>
      </c>
      <c r="K41" s="58">
        <f>[9]A.3!J9</f>
        <v>1474</v>
      </c>
      <c r="L41" s="58">
        <f>[9]A.3!K9</f>
        <v>1463.8502309584226</v>
      </c>
      <c r="M41" s="58">
        <f>[9]A.3!L9</f>
        <v>1466.6300567104149</v>
      </c>
      <c r="N41" s="58">
        <f>[9]A.3!M9</f>
        <v>1471.7969927197159</v>
      </c>
      <c r="O41" s="58">
        <f>[9]A.3!N9</f>
        <v>1461.281905436939</v>
      </c>
      <c r="P41" s="58">
        <f>[9]A.3!O9</f>
        <v>1478.8254390359111</v>
      </c>
      <c r="Q41" s="58">
        <f>[9]A.3!P9</f>
        <v>1487.9802767940903</v>
      </c>
      <c r="R41" s="58">
        <f>[9]A.3!Q9</f>
        <v>1483.0965415299411</v>
      </c>
      <c r="S41" s="58">
        <f>[9]A.3!R9</f>
        <v>1481.7932472013063</v>
      </c>
      <c r="T41" s="58">
        <f>[9]A.3!S9</f>
        <v>1482.7624749492466</v>
      </c>
      <c r="U41" s="58">
        <f>[9]A.3!T9</f>
        <v>1485.2220406950839</v>
      </c>
      <c r="V41" s="58">
        <f>[9]A.3!U9</f>
        <v>1477.3230905599055</v>
      </c>
      <c r="W41" s="58">
        <f>[9]A.3!V9</f>
        <v>1470.8045300779499</v>
      </c>
      <c r="X41" s="58">
        <f>[9]A.3!W9</f>
        <v>1476.0439018028405</v>
      </c>
    </row>
    <row r="42" spans="2:24" x14ac:dyDescent="0.35">
      <c r="B42" s="86" t="s">
        <v>106</v>
      </c>
      <c r="C42" s="58">
        <f>[9]A.3!B10</f>
        <v>1395</v>
      </c>
      <c r="D42" s="58">
        <f>[9]A.3!C10</f>
        <v>1397</v>
      </c>
      <c r="E42" s="58">
        <f>[9]A.3!D10</f>
        <v>1419</v>
      </c>
      <c r="F42" s="58">
        <f>[9]A.3!E10</f>
        <v>1401</v>
      </c>
      <c r="G42" s="58">
        <f>[9]A.3!F10</f>
        <v>1402</v>
      </c>
      <c r="H42" s="58">
        <f>[9]A.3!G10</f>
        <v>1405</v>
      </c>
      <c r="I42" s="58">
        <f>[9]A.3!H10</f>
        <v>1405</v>
      </c>
      <c r="J42" s="58">
        <f>[9]A.3!I10</f>
        <v>1414.1100655803377</v>
      </c>
      <c r="K42" s="58">
        <f>[9]A.3!J10</f>
        <v>1411</v>
      </c>
      <c r="L42" s="58">
        <f>[9]A.3!K10</f>
        <v>1410.8421137298885</v>
      </c>
      <c r="M42" s="58">
        <f>[9]A.3!L10</f>
        <v>1400.9477457160901</v>
      </c>
      <c r="N42" s="58">
        <f>[9]A.3!M10</f>
        <v>1406.2127494932397</v>
      </c>
      <c r="O42" s="58">
        <f>[9]A.3!N10</f>
        <v>1407.7333513182598</v>
      </c>
      <c r="P42" s="58">
        <f>[9]A.3!O10</f>
        <v>1408.0025287223266</v>
      </c>
      <c r="Q42" s="58">
        <f>[9]A.3!P10</f>
        <v>1406.2498372007499</v>
      </c>
      <c r="R42" s="58">
        <f>[9]A.3!Q10</f>
        <v>1404.941976235616</v>
      </c>
      <c r="S42" s="58">
        <f>[9]A.3!R10</f>
        <v>1386.4990064744757</v>
      </c>
      <c r="T42" s="58">
        <f>[9]A.3!S10</f>
        <v>1369.9812242770315</v>
      </c>
      <c r="U42" s="58">
        <f>[9]A.3!T10</f>
        <v>1375.1980331580944</v>
      </c>
      <c r="V42" s="58">
        <f>[9]A.3!U10</f>
        <v>1323.7027516553414</v>
      </c>
      <c r="W42" s="58">
        <f>[9]A.3!V10</f>
        <v>1365.32102149158</v>
      </c>
      <c r="X42" s="58">
        <f>[9]A.3!W10</f>
        <v>1401.3672900848273</v>
      </c>
    </row>
    <row r="43" spans="2:24" x14ac:dyDescent="0.35">
      <c r="B43" s="86" t="s">
        <v>107</v>
      </c>
      <c r="C43" s="58">
        <f>[9]A.3!B11</f>
        <v>1246</v>
      </c>
      <c r="D43" s="58">
        <f>[9]A.3!C11</f>
        <v>1251</v>
      </c>
      <c r="E43" s="58">
        <f>[9]A.3!D11</f>
        <v>1253</v>
      </c>
      <c r="F43" s="58">
        <f>[9]A.3!E11</f>
        <v>1251</v>
      </c>
      <c r="G43" s="58">
        <f>[9]A.3!F11</f>
        <v>1248</v>
      </c>
      <c r="H43" s="58">
        <f>[9]A.3!G11</f>
        <v>1246</v>
      </c>
      <c r="I43" s="58">
        <f>[9]A.3!H11</f>
        <v>1246</v>
      </c>
      <c r="J43" s="58">
        <f>[9]A.3!I11</f>
        <v>1248.5668424660166</v>
      </c>
      <c r="K43" s="58">
        <f>[9]A.3!J11</f>
        <v>1247</v>
      </c>
      <c r="L43" s="58">
        <f>[9]A.3!K11</f>
        <v>1251.567203541294</v>
      </c>
      <c r="M43" s="58">
        <f>[9]A.3!L11</f>
        <v>1251.2111742745994</v>
      </c>
      <c r="N43" s="58">
        <f>[9]A.3!M11</f>
        <v>1253.0015178690478</v>
      </c>
      <c r="O43" s="58">
        <f>[9]A.3!N11</f>
        <v>1255.8189814732609</v>
      </c>
      <c r="P43" s="58">
        <f>[9]A.3!O11</f>
        <v>1253.16585522278</v>
      </c>
      <c r="Q43" s="58">
        <f>[9]A.3!P11</f>
        <v>1252.541380380708</v>
      </c>
      <c r="R43" s="58">
        <f>[9]A.3!Q11</f>
        <v>1251.3870328253854</v>
      </c>
      <c r="S43" s="58">
        <f>[9]A.3!R11</f>
        <v>1250.1541011085794</v>
      </c>
      <c r="T43" s="58">
        <f>[9]A.3!S11</f>
        <v>1250.1523869977345</v>
      </c>
      <c r="U43" s="58">
        <f>[9]A.3!T11</f>
        <v>1252.03914303848</v>
      </c>
      <c r="V43" s="58">
        <f>[9]A.3!U11</f>
        <v>1252.6624641994108</v>
      </c>
      <c r="W43" s="58">
        <f>[9]A.3!V11</f>
        <v>1265.10051621094</v>
      </c>
      <c r="X43" s="58">
        <f>[9]A.3!W11</f>
        <v>1255.6641649191795</v>
      </c>
    </row>
    <row r="44" spans="2:24" x14ac:dyDescent="0.35">
      <c r="B44" s="86" t="s">
        <v>177</v>
      </c>
      <c r="C44" s="58">
        <f>[9]A.3!B12</f>
        <v>1359</v>
      </c>
      <c r="D44" s="58">
        <f>[9]A.3!C12</f>
        <v>1362</v>
      </c>
      <c r="E44" s="58">
        <f>[9]A.3!D12</f>
        <v>1363</v>
      </c>
      <c r="F44" s="58">
        <f>[9]A.3!E12</f>
        <v>1354</v>
      </c>
      <c r="G44" s="58">
        <f>[9]A.3!F12</f>
        <v>1358</v>
      </c>
      <c r="H44" s="58">
        <f>[9]A.3!G12</f>
        <v>1361</v>
      </c>
      <c r="I44" s="58">
        <f>[9]A.3!H12</f>
        <v>1361</v>
      </c>
      <c r="J44" s="58">
        <f>[9]A.3!I12</f>
        <v>1361.5842670720699</v>
      </c>
      <c r="K44" s="58">
        <f>[9]A.3!J12</f>
        <v>1360</v>
      </c>
      <c r="L44" s="58">
        <f>[9]A.3!K12</f>
        <v>1362.483376980827</v>
      </c>
      <c r="M44" s="58">
        <f>[9]A.3!L12</f>
        <v>1368.4090779806349</v>
      </c>
      <c r="N44" s="58">
        <f>[9]A.3!M12</f>
        <v>1368.0337036182034</v>
      </c>
      <c r="O44" s="58">
        <f>[9]A.3!N12</f>
        <v>1368.29778774897</v>
      </c>
      <c r="P44" s="58">
        <f>[9]A.3!O12</f>
        <v>1369.2703921594698</v>
      </c>
      <c r="Q44" s="58">
        <f>[9]A.3!P12</f>
        <v>1368.3567645218091</v>
      </c>
      <c r="R44" s="58">
        <f>[9]A.3!Q12</f>
        <v>1362.0878708488754</v>
      </c>
      <c r="S44" s="58">
        <f>[9]A.3!R12</f>
        <v>1355.2883397118842</v>
      </c>
      <c r="T44" s="58">
        <f>[9]A.3!S12</f>
        <v>1347.670395278092</v>
      </c>
      <c r="U44" s="58">
        <f>[9]A.3!T12</f>
        <v>1348.1843158143238</v>
      </c>
      <c r="V44" s="58">
        <f>[9]A.3!U12</f>
        <v>1344.5041614997781</v>
      </c>
      <c r="W44" s="58">
        <f>[9]A.3!V12</f>
        <v>1340.4210736544414</v>
      </c>
      <c r="X44" s="58">
        <f>[9]A.3!W12</f>
        <v>1347.8556054866197</v>
      </c>
    </row>
    <row r="45" spans="2:24" x14ac:dyDescent="0.35">
      <c r="B45" s="86" t="s">
        <v>14</v>
      </c>
      <c r="C45" s="58">
        <f>[9]A.3!B13</f>
        <v>1246</v>
      </c>
      <c r="D45" s="58">
        <f>[9]A.3!C13</f>
        <v>1248</v>
      </c>
      <c r="E45" s="58">
        <f>[9]A.3!D13</f>
        <v>1249</v>
      </c>
      <c r="F45" s="58">
        <f>[9]A.3!E13</f>
        <v>1250</v>
      </c>
      <c r="G45" s="58">
        <f>[9]A.3!F13</f>
        <v>1246</v>
      </c>
      <c r="H45" s="58">
        <f>[9]A.3!G13</f>
        <v>1244</v>
      </c>
      <c r="I45" s="58">
        <f>[9]A.3!H13</f>
        <v>1244</v>
      </c>
      <c r="J45" s="58">
        <f>[9]A.3!I13</f>
        <v>1244.5606947917461</v>
      </c>
      <c r="K45" s="58">
        <f>[9]A.3!J13</f>
        <v>1244</v>
      </c>
      <c r="L45" s="58">
        <f>[9]A.3!K13</f>
        <v>1247.1363871931728</v>
      </c>
      <c r="M45" s="58">
        <f>[9]A.3!L13</f>
        <v>1247.1346882628329</v>
      </c>
      <c r="N45" s="58">
        <f>[9]A.3!M13</f>
        <v>1249.9421062552663</v>
      </c>
      <c r="O45" s="58">
        <f>[9]A.3!N13</f>
        <v>1248.253317843463</v>
      </c>
      <c r="P45" s="58">
        <f>[9]A.3!O13</f>
        <v>1249.7815696252767</v>
      </c>
      <c r="Q45" s="58">
        <f>[9]A.3!P13</f>
        <v>1248.2780244638161</v>
      </c>
      <c r="R45" s="58">
        <f>[9]A.3!Q13</f>
        <v>1246.3683198529204</v>
      </c>
      <c r="S45" s="58">
        <f>[9]A.3!R13</f>
        <v>1248.2690726336157</v>
      </c>
      <c r="T45" s="58">
        <f>[9]A.3!S13</f>
        <v>1245.5100497082585</v>
      </c>
      <c r="U45" s="58">
        <f>[9]A.3!T13</f>
        <v>1249.1692393343878</v>
      </c>
      <c r="V45" s="58">
        <f>[9]A.3!U13</f>
        <v>1245.1532646227606</v>
      </c>
      <c r="W45" s="58">
        <f>[9]A.3!V13</f>
        <v>1247.3661699463635</v>
      </c>
      <c r="X45" s="58">
        <f>[9]A.3!W13</f>
        <v>1249.823537717921</v>
      </c>
    </row>
    <row r="46" spans="2:24" x14ac:dyDescent="0.35">
      <c r="B46" s="86" t="s">
        <v>192</v>
      </c>
      <c r="C46" s="58">
        <f>[9]A.3!B14</f>
        <v>1187</v>
      </c>
      <c r="D46" s="58">
        <f>[9]A.3!C14</f>
        <v>1187</v>
      </c>
      <c r="E46" s="58">
        <f>[9]A.3!D14</f>
        <v>1187.2696250235188</v>
      </c>
      <c r="F46" s="58">
        <f>[9]A.3!E14</f>
        <v>1193.4608754684875</v>
      </c>
      <c r="G46" s="58">
        <f>[9]A.3!F14</f>
        <v>1190.6342953790008</v>
      </c>
      <c r="H46" s="58">
        <f>[9]A.3!G14</f>
        <v>1181.5948804683339</v>
      </c>
      <c r="I46" s="58">
        <f>[9]A.3!H14</f>
        <v>1181.7783845882316</v>
      </c>
      <c r="J46" s="58">
        <f>[9]A.3!I14</f>
        <v>1185.4459420251442</v>
      </c>
      <c r="K46" s="58">
        <f>[9]A.3!J14</f>
        <v>1156</v>
      </c>
      <c r="L46" s="58">
        <f>[9]A.3!K14</f>
        <v>1168.0331645148212</v>
      </c>
      <c r="M46" s="58">
        <f>[9]A.3!L14</f>
        <v>1170.1840769405569</v>
      </c>
      <c r="N46" s="58">
        <f>[9]A.3!M14</f>
        <v>1172.2586534567424</v>
      </c>
      <c r="O46" s="58">
        <f>[9]A.3!N14</f>
        <v>1163.8893719298017</v>
      </c>
      <c r="P46" s="58">
        <f>[9]A.3!O14</f>
        <v>1175.4766546186406</v>
      </c>
      <c r="Q46" s="58">
        <f>[9]A.3!P14</f>
        <v>1170.7279695523659</v>
      </c>
      <c r="R46" s="58">
        <f>[9]A.3!Q14</f>
        <v>1171.1983455821357</v>
      </c>
      <c r="S46" s="58">
        <f>[9]A.3!R14</f>
        <v>1172.1619996925901</v>
      </c>
      <c r="T46" s="58">
        <f>[9]A.3!S14</f>
        <v>1170.627868501778</v>
      </c>
      <c r="U46" s="58">
        <f>[9]A.3!T14</f>
        <v>1183.7221989511688</v>
      </c>
      <c r="V46" s="58">
        <f>[9]A.3!U14</f>
        <v>1187.05423928302</v>
      </c>
      <c r="W46" s="58">
        <f>[9]A.3!V14</f>
        <v>1192.59091372188</v>
      </c>
      <c r="X46" s="58">
        <f>[9]A.3!W14</f>
        <v>1189.7977018583408</v>
      </c>
    </row>
    <row r="47" spans="2:24" x14ac:dyDescent="0.35">
      <c r="B47" s="86" t="s">
        <v>193</v>
      </c>
      <c r="C47" s="58">
        <f>[9]A.3!B15</f>
        <v>1203</v>
      </c>
      <c r="D47" s="58">
        <f>[9]A.3!C15</f>
        <v>1202</v>
      </c>
      <c r="E47" s="58">
        <f>[9]A.3!D15</f>
        <v>1202.9832697976485</v>
      </c>
      <c r="F47" s="58">
        <f>[9]A.3!E15</f>
        <v>1203.0717244020298</v>
      </c>
      <c r="G47" s="58">
        <f>[9]A.3!F15</f>
        <v>1199.7948254720673</v>
      </c>
      <c r="H47" s="58">
        <f>[9]A.3!G15</f>
        <v>1190</v>
      </c>
      <c r="I47" s="58">
        <f>[9]A.3!H15</f>
        <v>1190.626983348802</v>
      </c>
      <c r="J47" s="58">
        <f>[9]A.3!I15</f>
        <v>1192.2810005914966</v>
      </c>
      <c r="K47" s="58">
        <f>[9]A.3!J15</f>
        <v>1191.4429714663386</v>
      </c>
      <c r="L47" s="58">
        <f>[9]A.3!K15</f>
        <v>1193.6196069392902</v>
      </c>
      <c r="M47" s="58">
        <f>[9]A.3!L15</f>
        <v>1194.7974900480983</v>
      </c>
      <c r="N47" s="58">
        <f>[9]A.3!M15</f>
        <v>1191.9567069148609</v>
      </c>
      <c r="O47" s="58">
        <f>[9]A.3!N15</f>
        <v>1192.7302887093231</v>
      </c>
      <c r="P47" s="58">
        <f>[9]A.3!O15</f>
        <v>1193.9248861713538</v>
      </c>
      <c r="Q47" s="58">
        <f>[9]A.3!P15</f>
        <v>1193.7651750816647</v>
      </c>
      <c r="R47" s="58">
        <f>[9]A.3!Q15</f>
        <v>1192.8138572548751</v>
      </c>
      <c r="S47" s="58">
        <f>[9]A.3!R15</f>
        <v>1193.3899383520391</v>
      </c>
      <c r="T47" s="58">
        <f>[9]A.3!S15</f>
        <v>1185.93188035462</v>
      </c>
      <c r="U47" s="58">
        <f>[9]A.3!T15</f>
        <v>1188.6038545108618</v>
      </c>
      <c r="V47" s="58">
        <f>[9]A.3!U15</f>
        <v>1204.8085118556116</v>
      </c>
      <c r="W47" s="58">
        <f>[9]A.3!V15</f>
        <v>1203.8035204608007</v>
      </c>
      <c r="X47" s="58">
        <f>[9]A.3!W15</f>
        <v>1203.7078460217706</v>
      </c>
    </row>
    <row r="48" spans="2:24" x14ac:dyDescent="0.35">
      <c r="B48" s="86" t="s">
        <v>108</v>
      </c>
      <c r="C48" s="58">
        <f>[9]A.3!B16</f>
        <v>1021</v>
      </c>
      <c r="D48" s="58">
        <f>[9]A.3!C16</f>
        <v>1031</v>
      </c>
      <c r="E48" s="58">
        <f>[9]A.3!D16</f>
        <v>1027.3255434691002</v>
      </c>
      <c r="F48" s="58">
        <f>[9]A.3!E16</f>
        <v>1026.5447235922811</v>
      </c>
      <c r="G48" s="58">
        <f>[9]A.3!F16</f>
        <v>1016.8277698629465</v>
      </c>
      <c r="H48" s="58">
        <f>[9]A.3!G16</f>
        <v>1035.0088332584448</v>
      </c>
      <c r="I48" s="58">
        <f>[9]A.3!H16</f>
        <v>1031.883915293839</v>
      </c>
      <c r="J48" s="58">
        <f>[9]A.3!I16</f>
        <v>1023.8355396807118</v>
      </c>
      <c r="K48" s="58">
        <f>[9]A.3!J16</f>
        <v>1015.295156105051</v>
      </c>
      <c r="L48" s="58">
        <f>[9]A.3!K16</f>
        <v>1014.7357099302533</v>
      </c>
      <c r="M48" s="58">
        <f>[9]A.3!L16</f>
        <v>1013.0825510225256</v>
      </c>
      <c r="N48" s="58">
        <f>[9]A.3!M16</f>
        <v>1014.1813123509411</v>
      </c>
      <c r="O48" s="58">
        <f>[9]A.3!N16</f>
        <v>1017.3385253238345</v>
      </c>
      <c r="P48" s="58">
        <f>[9]A.3!O16</f>
        <v>1018.0708711799685</v>
      </c>
      <c r="Q48" s="58">
        <f>[9]A.3!P16</f>
        <v>1015.6137300792002</v>
      </c>
      <c r="R48" s="58">
        <f>[9]A.3!Q16</f>
        <v>1011.5153300211327</v>
      </c>
      <c r="S48" s="58">
        <f>[9]A.3!R16</f>
        <v>1015.0542971451526</v>
      </c>
      <c r="T48" s="58">
        <f>[9]A.3!S16</f>
        <v>1017.4757179013061</v>
      </c>
      <c r="U48" s="58">
        <f>[9]A.3!T16</f>
        <v>1015.8328736665937</v>
      </c>
      <c r="V48" s="58">
        <f>[9]A.3!U16</f>
        <v>1027.7875394618586</v>
      </c>
      <c r="W48" s="58">
        <f>[9]A.3!V16</f>
        <v>1012.59844584822</v>
      </c>
      <c r="X48" s="58">
        <f>[9]A.3!W16</f>
        <v>1020.9174358902136</v>
      </c>
    </row>
    <row r="49" spans="2:29" ht="14.9" customHeight="1" x14ac:dyDescent="0.35">
      <c r="B49" s="86" t="s">
        <v>178</v>
      </c>
      <c r="C49" s="58">
        <f>[9]A.3!B17</f>
        <v>1021</v>
      </c>
      <c r="D49" s="58">
        <f>[9]A.3!C17</f>
        <v>1031</v>
      </c>
      <c r="E49" s="58">
        <f>[9]A.3!D17</f>
        <v>1027.3255434691002</v>
      </c>
      <c r="F49" s="58">
        <f>[9]A.3!E17</f>
        <v>1026.5447235922811</v>
      </c>
      <c r="G49" s="58">
        <f>[9]A.3!F17</f>
        <v>1016.8277698629465</v>
      </c>
      <c r="H49" s="58">
        <f>[9]A.3!G17</f>
        <v>1035.0088332584448</v>
      </c>
      <c r="I49" s="58">
        <f>[9]A.3!H17</f>
        <v>1031.883915293839</v>
      </c>
      <c r="J49" s="58">
        <f>[9]A.3!I17</f>
        <v>1023.8355396807118</v>
      </c>
      <c r="K49" s="58">
        <f>[9]A.3!J17</f>
        <v>1015.295156105051</v>
      </c>
      <c r="L49" s="58">
        <f>[9]A.3!K17</f>
        <v>1014.7357099302533</v>
      </c>
      <c r="M49" s="58">
        <f>[9]A.3!L17</f>
        <v>1013.0825510225256</v>
      </c>
      <c r="N49" s="58">
        <f>[9]A.3!M17</f>
        <v>1014.1813123509411</v>
      </c>
      <c r="O49" s="58">
        <f>[9]A.3!N17</f>
        <v>1017.3385253238345</v>
      </c>
      <c r="P49" s="58">
        <f>[9]A.3!O17</f>
        <v>1018.0708711799685</v>
      </c>
      <c r="Q49" s="58">
        <f>[9]A.3!P17</f>
        <v>1015.6137300792002</v>
      </c>
      <c r="R49" s="58">
        <f>[9]A.3!Q17</f>
        <v>1011.5153300211327</v>
      </c>
      <c r="S49" s="58">
        <f>[9]A.3!R17</f>
        <v>1015.0542971451526</v>
      </c>
      <c r="T49" s="58">
        <f>[9]A.3!S17</f>
        <v>1017.4757179013061</v>
      </c>
      <c r="U49" s="58">
        <f>[9]A.3!T17</f>
        <v>1015.8328736665937</v>
      </c>
      <c r="V49" s="58">
        <f>[9]A.3!U17</f>
        <v>1027.7875394618586</v>
      </c>
      <c r="W49" s="58">
        <f>[9]A.3!V17</f>
        <v>1012.59844584822</v>
      </c>
      <c r="X49" s="58">
        <f>[9]A.3!W17</f>
        <v>1020.9174358902136</v>
      </c>
    </row>
    <row r="50" spans="2:29" ht="14.9" customHeight="1" x14ac:dyDescent="0.35">
      <c r="B50" s="86" t="s">
        <v>179</v>
      </c>
      <c r="C50" s="58">
        <f>[9]A.3!B18</f>
        <v>1051.2217549634545</v>
      </c>
      <c r="D50" s="58">
        <f>[9]A.3!C18</f>
        <v>1033.1478910173889</v>
      </c>
      <c r="E50" s="58">
        <f>[9]A.3!D18</f>
        <v>1065.6349227420681</v>
      </c>
      <c r="F50" s="58">
        <f>[9]A.3!E18</f>
        <v>1022.4687304745456</v>
      </c>
      <c r="G50" s="58">
        <f>[9]A.3!F18</f>
        <v>1021.7391942318435</v>
      </c>
      <c r="H50" s="58">
        <f>[9]A.3!G18</f>
        <v>1013.5240980759029</v>
      </c>
      <c r="I50" s="58">
        <f>[9]A.3!H18</f>
        <v>1007.561892560105</v>
      </c>
      <c r="J50" s="58">
        <f>[9]A.3!I18</f>
        <v>1008.4632823330712</v>
      </c>
      <c r="K50" s="58">
        <f>[9]A.3!J18</f>
        <v>1011.8517157173159</v>
      </c>
      <c r="L50" s="58">
        <f>[9]A.3!K18</f>
        <v>1009.6453591471227</v>
      </c>
      <c r="M50" s="58">
        <f>[9]A.3!L18</f>
        <v>999.80568435823352</v>
      </c>
      <c r="N50" s="58">
        <f>[9]A.3!M18</f>
        <v>1015.4004878941604</v>
      </c>
      <c r="O50" s="58">
        <f>[9]A.3!N18</f>
        <v>1006.0814078372251</v>
      </c>
      <c r="P50" s="58">
        <f>[9]A.3!O18</f>
        <v>984.96140556764897</v>
      </c>
      <c r="Q50" s="58">
        <f>[9]A.3!P18</f>
        <v>987.67760263307161</v>
      </c>
      <c r="R50" s="58">
        <f>[9]A.3!Q18</f>
        <v>995.65252367820494</v>
      </c>
      <c r="S50" s="58">
        <f>[9]A.3!R18</f>
        <v>993.18869376708983</v>
      </c>
      <c r="T50" s="58">
        <f>[9]A.3!S18</f>
        <v>992.77232959700996</v>
      </c>
      <c r="U50" s="58">
        <f>[9]A.3!T18</f>
        <v>994.63724412180272</v>
      </c>
      <c r="V50" s="58">
        <f>[9]A.3!U18</f>
        <v>988.77104159986845</v>
      </c>
      <c r="W50" s="58">
        <f>[9]A.3!V18</f>
        <v>983.80376938379698</v>
      </c>
      <c r="X50" s="58">
        <f>[9]A.3!W18</f>
        <v>985</v>
      </c>
    </row>
    <row r="51" spans="2:29" ht="14.9" customHeight="1" x14ac:dyDescent="0.35">
      <c r="B51" s="86" t="s">
        <v>180</v>
      </c>
      <c r="C51" s="58">
        <f>[9]A.3!B19</f>
        <v>842</v>
      </c>
      <c r="D51" s="58">
        <f>[9]A.3!C19</f>
        <v>842</v>
      </c>
      <c r="E51" s="58">
        <f>[9]A.3!D19</f>
        <v>842</v>
      </c>
      <c r="F51" s="58">
        <f>[9]A.3!E19</f>
        <v>842</v>
      </c>
      <c r="G51" s="58">
        <f>[9]A.3!F19</f>
        <v>842</v>
      </c>
      <c r="H51" s="58">
        <f>[9]A.3!G19</f>
        <v>842</v>
      </c>
      <c r="I51" s="58">
        <f>[9]A.3!H19</f>
        <v>842</v>
      </c>
      <c r="J51" s="58">
        <f>[9]A.3!I19</f>
        <v>842</v>
      </c>
      <c r="K51" s="58">
        <f>[9]A.3!J19</f>
        <v>842</v>
      </c>
      <c r="L51" s="58">
        <f>[9]A.3!K19</f>
        <v>842</v>
      </c>
      <c r="M51" s="58">
        <f>[9]A.3!L19</f>
        <v>842</v>
      </c>
      <c r="N51" s="58">
        <f>[9]A.3!M19</f>
        <v>842</v>
      </c>
      <c r="O51" s="58">
        <f>[9]A.3!N19</f>
        <v>842</v>
      </c>
      <c r="P51" s="58">
        <f>[9]A.3!O19</f>
        <v>842</v>
      </c>
      <c r="Q51" s="58">
        <f>[9]A.3!P19</f>
        <v>842</v>
      </c>
      <c r="R51" s="58">
        <f>[9]A.3!Q19</f>
        <v>842</v>
      </c>
      <c r="S51" s="58">
        <f>[9]A.3!R19</f>
        <v>842</v>
      </c>
      <c r="T51" s="58">
        <f>[9]A.3!S19</f>
        <v>842</v>
      </c>
      <c r="U51" s="58">
        <f>[9]A.3!T19</f>
        <v>842</v>
      </c>
      <c r="V51" s="58">
        <f>[9]A.3!U19</f>
        <v>842</v>
      </c>
      <c r="W51" s="58">
        <f>[9]A.3!V19</f>
        <v>842</v>
      </c>
      <c r="X51" s="58">
        <f>[9]A.3!W19</f>
        <v>842</v>
      </c>
    </row>
    <row r="52" spans="2:29" ht="14.9" customHeight="1" x14ac:dyDescent="0.35">
      <c r="B52" s="162" t="s">
        <v>190</v>
      </c>
      <c r="C52" s="58"/>
      <c r="D52" s="58"/>
      <c r="E52" s="58"/>
      <c r="F52" s="58"/>
      <c r="G52" s="58"/>
      <c r="H52" s="58"/>
      <c r="I52" s="58"/>
      <c r="J52" s="58"/>
      <c r="K52" s="58"/>
      <c r="L52" s="58"/>
      <c r="M52" s="58"/>
      <c r="N52" s="58"/>
      <c r="O52" s="58"/>
      <c r="P52" s="58"/>
      <c r="Q52" s="58"/>
      <c r="R52" s="58"/>
      <c r="S52" s="58"/>
      <c r="T52" s="58"/>
    </row>
    <row r="53" spans="2:29" x14ac:dyDescent="0.35">
      <c r="B53" s="162" t="s">
        <v>191</v>
      </c>
      <c r="C53" s="81"/>
      <c r="D53" s="81"/>
      <c r="E53" s="81"/>
      <c r="F53" s="81"/>
      <c r="G53" s="81"/>
      <c r="H53" s="81"/>
      <c r="I53" s="81"/>
      <c r="J53" s="81"/>
      <c r="K53" s="81"/>
      <c r="L53" s="81"/>
      <c r="M53" s="81"/>
      <c r="N53" s="81"/>
      <c r="O53" s="81"/>
      <c r="P53" s="81"/>
      <c r="Q53" s="81"/>
      <c r="R53" s="81"/>
      <c r="S53" s="81"/>
      <c r="T53" s="81"/>
    </row>
    <row r="54" spans="2:29" x14ac:dyDescent="0.35">
      <c r="B54" s="162" t="s">
        <v>182</v>
      </c>
      <c r="C54" s="81"/>
      <c r="D54" s="81"/>
      <c r="E54" s="81"/>
      <c r="F54" s="81"/>
      <c r="G54" s="81"/>
      <c r="H54" s="81"/>
      <c r="I54" s="81"/>
      <c r="J54" s="81"/>
      <c r="K54" s="81"/>
      <c r="L54" s="81"/>
      <c r="M54" s="81"/>
      <c r="N54" s="81"/>
      <c r="O54" s="81"/>
      <c r="P54" s="81"/>
      <c r="Q54" s="81"/>
      <c r="R54" s="81"/>
      <c r="S54" s="81"/>
      <c r="T54" s="81"/>
    </row>
    <row r="56" spans="2:29" ht="18.5" x14ac:dyDescent="0.45">
      <c r="B56" s="227" t="s">
        <v>238</v>
      </c>
    </row>
    <row r="57" spans="2:29" ht="23.5" x14ac:dyDescent="0.55000000000000004">
      <c r="B57" s="55" t="s">
        <v>96</v>
      </c>
      <c r="J57" s="2"/>
      <c r="V57" s="56"/>
    </row>
    <row r="58" spans="2:29" ht="21.75" customHeight="1" x14ac:dyDescent="0.35">
      <c r="B58" s="55" t="s">
        <v>271</v>
      </c>
      <c r="K58" s="53"/>
      <c r="L58" s="54"/>
      <c r="V58" s="263"/>
      <c r="W58" s="263" t="s">
        <v>159</v>
      </c>
    </row>
    <row r="59" spans="2:29" x14ac:dyDescent="0.35">
      <c r="B59" s="77"/>
      <c r="C59" s="78">
        <v>2002</v>
      </c>
      <c r="D59" s="77">
        <v>2003</v>
      </c>
      <c r="E59" s="77">
        <v>2004</v>
      </c>
      <c r="F59" s="77">
        <v>2005</v>
      </c>
      <c r="G59" s="77">
        <v>2006</v>
      </c>
      <c r="H59" s="77">
        <v>2007</v>
      </c>
      <c r="I59" s="77">
        <v>2008</v>
      </c>
      <c r="J59" s="77">
        <v>2009</v>
      </c>
      <c r="K59" s="77">
        <v>2010</v>
      </c>
      <c r="L59" s="77">
        <v>2011</v>
      </c>
      <c r="M59" s="77">
        <v>2012</v>
      </c>
      <c r="N59" s="77">
        <v>2013</v>
      </c>
      <c r="O59" s="77">
        <v>2014</v>
      </c>
      <c r="P59" s="77">
        <v>2015</v>
      </c>
      <c r="Q59" s="77">
        <v>2016</v>
      </c>
      <c r="R59" s="77">
        <v>2017</v>
      </c>
      <c r="S59" s="77">
        <v>2018</v>
      </c>
      <c r="T59" s="77">
        <v>2019</v>
      </c>
      <c r="U59" s="77">
        <v>2020</v>
      </c>
      <c r="V59" s="77">
        <v>2021</v>
      </c>
      <c r="W59" s="77">
        <v>2022</v>
      </c>
    </row>
    <row r="60" spans="2:29" x14ac:dyDescent="0.35">
      <c r="B60" s="55" t="s">
        <v>97</v>
      </c>
      <c r="C60" s="54"/>
      <c r="K60" s="53"/>
    </row>
    <row r="61" spans="2:29" x14ac:dyDescent="0.35">
      <c r="B61" s="59" t="s">
        <v>100</v>
      </c>
      <c r="C61" s="58"/>
      <c r="D61" s="58"/>
      <c r="E61" s="58"/>
      <c r="F61" s="58"/>
      <c r="G61" s="58"/>
      <c r="H61" s="58"/>
      <c r="I61" s="58"/>
      <c r="J61" s="58"/>
      <c r="K61" s="58"/>
      <c r="L61" s="58"/>
      <c r="M61" s="58"/>
      <c r="N61" s="58"/>
      <c r="O61" s="58"/>
      <c r="P61" s="58"/>
      <c r="Q61" s="58"/>
      <c r="R61" s="58"/>
      <c r="S61" s="58"/>
      <c r="T61" s="58"/>
      <c r="AC61" s="56"/>
    </row>
    <row r="62" spans="2:29" x14ac:dyDescent="0.35">
      <c r="B62" s="59" t="s">
        <v>101</v>
      </c>
      <c r="C62" s="58">
        <v>29.54904347826087</v>
      </c>
      <c r="D62" s="58">
        <v>29.407393617021278</v>
      </c>
      <c r="E62" s="58">
        <v>29.32</v>
      </c>
      <c r="F62" s="58">
        <v>29.169999999999998</v>
      </c>
      <c r="G62" s="58">
        <v>29</v>
      </c>
      <c r="H62" s="58">
        <v>29</v>
      </c>
      <c r="I62" s="58">
        <v>29</v>
      </c>
      <c r="J62" s="58">
        <v>28.218019801980198</v>
      </c>
      <c r="K62" s="58">
        <v>28.323460218408737</v>
      </c>
      <c r="L62" s="58">
        <v>28.723469321503526</v>
      </c>
      <c r="M62" s="58">
        <v>28.663799362847463</v>
      </c>
      <c r="N62" s="58">
        <v>28.652039013607176</v>
      </c>
      <c r="O62" s="58">
        <v>28.626472838200719</v>
      </c>
      <c r="P62" s="58">
        <v>28.61302046287404</v>
      </c>
      <c r="Q62" s="58">
        <v>27.126277200000001</v>
      </c>
      <c r="R62" s="58">
        <v>25.654616999999998</v>
      </c>
      <c r="S62" s="58">
        <v>25.1375472</v>
      </c>
      <c r="T62" s="58">
        <v>25.1375472</v>
      </c>
      <c r="U62" s="58">
        <v>25.1375472</v>
      </c>
      <c r="V62" s="54">
        <v>25.1375472</v>
      </c>
      <c r="W62" s="53">
        <v>25.1375472</v>
      </c>
      <c r="AC62" s="56"/>
    </row>
    <row r="63" spans="2:29" x14ac:dyDescent="0.35">
      <c r="B63" s="59" t="s">
        <v>102</v>
      </c>
      <c r="C63" s="58">
        <v>32.209086970648762</v>
      </c>
      <c r="D63" s="58">
        <v>32.110087158628701</v>
      </c>
      <c r="E63" s="58">
        <v>32.095546701043006</v>
      </c>
      <c r="F63" s="58">
        <v>32.117316990891709</v>
      </c>
      <c r="G63" s="58">
        <v>32.160713891525567</v>
      </c>
      <c r="H63" s="58">
        <v>32.088396852337596</v>
      </c>
      <c r="I63" s="58">
        <v>32.979999999999997</v>
      </c>
      <c r="J63" s="58">
        <v>32.93</v>
      </c>
      <c r="K63" s="58">
        <v>32.93</v>
      </c>
      <c r="L63" s="58">
        <v>32.880000000000003</v>
      </c>
      <c r="M63" s="58">
        <v>32.799999999999997</v>
      </c>
      <c r="N63" s="58">
        <v>32.625999999999998</v>
      </c>
      <c r="O63" s="58">
        <v>32.606999999999999</v>
      </c>
      <c r="P63" s="58">
        <v>32.625999999999998</v>
      </c>
      <c r="Q63" s="58">
        <v>32.637</v>
      </c>
      <c r="R63" s="58">
        <v>30.815149999999996</v>
      </c>
      <c r="S63" s="58">
        <v>30.815149999999996</v>
      </c>
      <c r="T63" s="58">
        <v>30.815149999999996</v>
      </c>
      <c r="U63" s="58">
        <v>30.815149999999996</v>
      </c>
      <c r="V63" s="54">
        <v>30.815149999999996</v>
      </c>
      <c r="W63" s="53">
        <v>30.815149999999996</v>
      </c>
      <c r="AC63" s="56"/>
    </row>
    <row r="64" spans="2:29" x14ac:dyDescent="0.35">
      <c r="B64" s="59" t="s">
        <v>103</v>
      </c>
      <c r="C64" s="53">
        <v>28.578312706145795</v>
      </c>
      <c r="D64" s="58">
        <v>28.136363636363637</v>
      </c>
      <c r="E64" s="58">
        <v>28.283231956086343</v>
      </c>
      <c r="F64" s="58">
        <v>27.61</v>
      </c>
      <c r="G64" s="58">
        <v>28.616297229219143</v>
      </c>
      <c r="H64" s="58">
        <v>27.85298113207547</v>
      </c>
      <c r="I64" s="58">
        <v>27.849218750000002</v>
      </c>
      <c r="J64" s="58">
        <v>25.072367601246103</v>
      </c>
      <c r="K64" s="58">
        <v>24.257672538030423</v>
      </c>
      <c r="L64" s="58">
        <v>25.079444691984797</v>
      </c>
      <c r="M64" s="58">
        <v>25.028632486812072</v>
      </c>
      <c r="N64" s="58">
        <v>25.022229964465676</v>
      </c>
      <c r="O64" s="58">
        <v>25.060566037735853</v>
      </c>
      <c r="P64" s="58">
        <v>25.060566037735853</v>
      </c>
      <c r="Q64" s="58">
        <v>25.060566037735853</v>
      </c>
      <c r="R64" s="58">
        <v>25.060566037735853</v>
      </c>
      <c r="S64" s="58">
        <v>25.060566037735853</v>
      </c>
      <c r="T64" s="58">
        <v>25.060566037735853</v>
      </c>
      <c r="U64" s="58">
        <v>25.060566037735853</v>
      </c>
      <c r="V64" s="54">
        <v>25.060566037735853</v>
      </c>
      <c r="W64" s="53">
        <v>25.060566037735853</v>
      </c>
      <c r="AC64" s="56"/>
    </row>
    <row r="65" spans="2:29" ht="10.5" customHeight="1" x14ac:dyDescent="0.35">
      <c r="C65" s="58"/>
      <c r="D65" s="56"/>
      <c r="E65" s="56"/>
      <c r="F65" s="56"/>
      <c r="G65" s="56"/>
      <c r="H65" s="56"/>
      <c r="I65" s="56"/>
      <c r="J65" s="56"/>
      <c r="K65" s="56"/>
      <c r="L65" s="56"/>
      <c r="M65" s="56"/>
      <c r="N65" s="56"/>
      <c r="O65" s="56"/>
      <c r="P65" s="56"/>
      <c r="Q65" s="56"/>
      <c r="R65" s="56"/>
      <c r="S65" s="56"/>
      <c r="T65" s="56"/>
      <c r="U65" s="65"/>
      <c r="V65" s="54"/>
    </row>
    <row r="66" spans="2:29" x14ac:dyDescent="0.35">
      <c r="B66" s="55" t="s">
        <v>104</v>
      </c>
      <c r="C66" s="56"/>
      <c r="D66" s="56"/>
      <c r="E66" s="56"/>
      <c r="F66" s="56"/>
      <c r="G66" s="56"/>
      <c r="H66" s="56"/>
      <c r="I66" s="56"/>
      <c r="J66" s="56"/>
      <c r="K66" s="56"/>
      <c r="L66" s="56"/>
      <c r="M66" s="56"/>
      <c r="N66" s="56"/>
      <c r="O66" s="56"/>
      <c r="P66" s="56"/>
      <c r="Q66" s="56"/>
      <c r="R66" s="56"/>
      <c r="S66" s="56"/>
      <c r="T66" s="56"/>
      <c r="U66" s="65"/>
      <c r="V66" s="54"/>
      <c r="AC66" s="56"/>
    </row>
    <row r="67" spans="2:29" x14ac:dyDescent="0.35">
      <c r="B67" s="59" t="s">
        <v>105</v>
      </c>
      <c r="C67" s="58">
        <v>45.968181999999999</v>
      </c>
      <c r="D67" s="58">
        <v>45.968181999999999</v>
      </c>
      <c r="E67" s="58">
        <v>45.882998520228917</v>
      </c>
      <c r="F67" s="58">
        <v>45.932594852664458</v>
      </c>
      <c r="G67" s="58">
        <v>45.949960825022217</v>
      </c>
      <c r="H67" s="58">
        <v>45.894835982211895</v>
      </c>
      <c r="I67" s="58">
        <v>45.906668363195465</v>
      </c>
      <c r="J67" s="58">
        <v>45.963806438042859</v>
      </c>
      <c r="K67" s="58">
        <v>45.950875645439048</v>
      </c>
      <c r="L67" s="58">
        <v>46.032954536669074</v>
      </c>
      <c r="M67" s="58">
        <v>45.965674910440619</v>
      </c>
      <c r="N67" s="58">
        <v>45.955524574294138</v>
      </c>
      <c r="O67" s="58">
        <v>45.9640837506239</v>
      </c>
      <c r="P67" s="58">
        <v>45.957572355483769</v>
      </c>
      <c r="Q67" s="58">
        <v>45.915890340705225</v>
      </c>
      <c r="R67" s="58">
        <v>45.909614894896663</v>
      </c>
      <c r="S67" s="58">
        <v>45.938031250315525</v>
      </c>
      <c r="T67" s="58">
        <v>45.943715836895549</v>
      </c>
      <c r="U67" s="58">
        <v>45.943666499100438</v>
      </c>
      <c r="V67" s="54">
        <v>45.955648216499476</v>
      </c>
      <c r="W67" s="53">
        <v>45.965256543391028</v>
      </c>
      <c r="AC67" s="56"/>
    </row>
    <row r="68" spans="2:29" x14ac:dyDescent="0.35">
      <c r="B68" s="59" t="s">
        <v>106</v>
      </c>
      <c r="C68" s="58">
        <v>44.934999999999995</v>
      </c>
      <c r="D68" s="58">
        <v>44.934999999999995</v>
      </c>
      <c r="E68" s="58">
        <v>45.098931229001749</v>
      </c>
      <c r="F68" s="58">
        <v>44.991828698069746</v>
      </c>
      <c r="G68" s="58">
        <v>44.997887266000681</v>
      </c>
      <c r="H68" s="58">
        <v>45.0159854155849</v>
      </c>
      <c r="I68" s="58">
        <v>45.0159854155849</v>
      </c>
      <c r="J68" s="58">
        <v>45.0702396502762</v>
      </c>
      <c r="K68" s="58">
        <v>45.048999999999999</v>
      </c>
      <c r="L68" s="58">
        <v>45.050898483295228</v>
      </c>
      <c r="M68" s="58">
        <v>44.991511755211562</v>
      </c>
      <c r="N68" s="58">
        <v>45.02326873382475</v>
      </c>
      <c r="O68" s="58">
        <v>45.032374313560965</v>
      </c>
      <c r="P68" s="58">
        <v>45.033983113451484</v>
      </c>
      <c r="Q68" s="58">
        <v>45.023491171779007</v>
      </c>
      <c r="R68" s="58">
        <v>45.015636473774819</v>
      </c>
      <c r="S68" s="58">
        <v>44.902494803920867</v>
      </c>
      <c r="T68" s="58">
        <v>44.797260473182646</v>
      </c>
      <c r="U68" s="58">
        <v>44.830906601870574</v>
      </c>
      <c r="V68" s="54">
        <v>44.481153069321316</v>
      </c>
      <c r="W68" s="53">
        <v>44.766877481504977</v>
      </c>
      <c r="AC68" s="56"/>
    </row>
    <row r="69" spans="2:29" x14ac:dyDescent="0.35">
      <c r="B69" s="59" t="s">
        <v>107</v>
      </c>
      <c r="C69" s="58">
        <v>43.89</v>
      </c>
      <c r="D69" s="58">
        <v>43.89</v>
      </c>
      <c r="E69" s="58">
        <v>43.928901785658546</v>
      </c>
      <c r="F69" s="58">
        <v>43.911905002233226</v>
      </c>
      <c r="G69" s="58">
        <v>43.886256447238658</v>
      </c>
      <c r="H69" s="58">
        <v>43.869054390679381</v>
      </c>
      <c r="I69" s="58">
        <v>43.869054390679381</v>
      </c>
      <c r="J69" s="58">
        <v>43.891116847026666</v>
      </c>
      <c r="K69" s="58">
        <v>43.880499999999998</v>
      </c>
      <c r="L69" s="58">
        <v>43.916733598523585</v>
      </c>
      <c r="M69" s="58">
        <v>43.913703493378776</v>
      </c>
      <c r="N69" s="58">
        <v>43.928914654204576</v>
      </c>
      <c r="O69" s="58">
        <v>43.952720839284531</v>
      </c>
      <c r="P69" s="58">
        <v>43.930307635363476</v>
      </c>
      <c r="Q69" s="58">
        <v>43.92501144991153</v>
      </c>
      <c r="R69" s="58">
        <v>43.915200519131396</v>
      </c>
      <c r="S69" s="58">
        <v>43.904691662804744</v>
      </c>
      <c r="T69" s="58">
        <v>43.904677030985638</v>
      </c>
      <c r="U69" s="58">
        <v>43.920746212572723</v>
      </c>
      <c r="V69" s="54">
        <v>43.926038983594374</v>
      </c>
      <c r="W69" s="53">
        <v>44.030023385929816</v>
      </c>
      <c r="AC69" s="56"/>
    </row>
    <row r="70" spans="2:29" x14ac:dyDescent="0.35">
      <c r="B70" s="59" t="s">
        <v>14</v>
      </c>
      <c r="C70" s="58">
        <v>43.89</v>
      </c>
      <c r="D70" s="58">
        <v>43.89</v>
      </c>
      <c r="E70" s="58">
        <v>43.894826503572745</v>
      </c>
      <c r="F70" s="58">
        <v>43.903376000000002</v>
      </c>
      <c r="G70" s="58">
        <v>43.869054390679381</v>
      </c>
      <c r="H70" s="58">
        <v>43.851769299324857</v>
      </c>
      <c r="I70" s="58">
        <v>43.851769299324857</v>
      </c>
      <c r="J70" s="58">
        <v>43.856623536794238</v>
      </c>
      <c r="K70" s="58">
        <v>43.856623536794238</v>
      </c>
      <c r="L70" s="58">
        <v>43.878838641194328</v>
      </c>
      <c r="M70" s="58">
        <v>43.878824033428941</v>
      </c>
      <c r="N70" s="58">
        <v>43.902881597164715</v>
      </c>
      <c r="O70" s="58">
        <v>43.888429343487644</v>
      </c>
      <c r="P70" s="58">
        <v>43.90151028193528</v>
      </c>
      <c r="Q70" s="58">
        <v>43.888641199814494</v>
      </c>
      <c r="R70" s="58">
        <v>43.872228542131026</v>
      </c>
      <c r="S70" s="58">
        <v>43.888564440389963</v>
      </c>
      <c r="T70" s="58">
        <v>43.864827672528712</v>
      </c>
      <c r="U70" s="58">
        <v>43.896274858188249</v>
      </c>
      <c r="V70" s="54">
        <v>43.861746607944845</v>
      </c>
      <c r="W70" s="53">
        <v>43.880813812374342</v>
      </c>
      <c r="AC70" s="56"/>
    </row>
    <row r="71" spans="2:29" x14ac:dyDescent="0.35">
      <c r="B71" s="59" t="s">
        <v>188</v>
      </c>
      <c r="C71" s="58">
        <v>42.863999999999997</v>
      </c>
      <c r="D71" s="58">
        <v>42.863999999999997</v>
      </c>
      <c r="E71" s="58">
        <v>42.868457436036564</v>
      </c>
      <c r="F71" s="58">
        <v>42.632077520104858</v>
      </c>
      <c r="G71" s="58">
        <v>42.600563976434813</v>
      </c>
      <c r="H71" s="58">
        <v>42.536798614718613</v>
      </c>
      <c r="I71" s="58">
        <v>42.568805191727733</v>
      </c>
      <c r="J71" s="58">
        <v>42.568805191727733</v>
      </c>
      <c r="K71" s="58">
        <v>42.568805191727733</v>
      </c>
      <c r="L71" s="58">
        <v>42.568805191727733</v>
      </c>
      <c r="M71" s="58">
        <v>42.568805191727733</v>
      </c>
      <c r="N71" s="58">
        <v>42.568805191727733</v>
      </c>
      <c r="O71" s="58">
        <v>42.568805191727733</v>
      </c>
      <c r="P71" s="58">
        <v>42.568805191727733</v>
      </c>
      <c r="Q71" s="58">
        <v>42.568805191727733</v>
      </c>
      <c r="R71" s="58">
        <v>42.568805191727733</v>
      </c>
      <c r="S71" s="58">
        <v>42.568805191727733</v>
      </c>
      <c r="T71" s="58">
        <v>42.568805191727733</v>
      </c>
      <c r="U71" s="58">
        <v>42.568805191727733</v>
      </c>
      <c r="V71" s="54">
        <v>42.568805191727733</v>
      </c>
      <c r="W71" s="53">
        <v>42.568805191727733</v>
      </c>
      <c r="AC71" s="56"/>
    </row>
    <row r="72" spans="2:29" x14ac:dyDescent="0.35">
      <c r="B72" s="59" t="s">
        <v>189</v>
      </c>
      <c r="C72" s="231" t="s">
        <v>282</v>
      </c>
      <c r="D72" s="231" t="s">
        <v>282</v>
      </c>
      <c r="E72" s="231" t="s">
        <v>282</v>
      </c>
      <c r="F72" s="222">
        <v>43.020540001285227</v>
      </c>
      <c r="G72" s="222">
        <v>42.991996666666658</v>
      </c>
      <c r="H72" s="222">
        <v>42.895288106772107</v>
      </c>
      <c r="I72" s="222">
        <v>42.895288106772107</v>
      </c>
      <c r="J72" s="222">
        <v>42.943945863692861</v>
      </c>
      <c r="K72" s="222">
        <v>42.905068704113759</v>
      </c>
      <c r="L72" s="222">
        <v>42.930573582769725</v>
      </c>
      <c r="M72" s="222">
        <v>42.941986989757758</v>
      </c>
      <c r="N72" s="222">
        <v>42.914402837634725</v>
      </c>
      <c r="O72" s="222">
        <v>42.921933888736476</v>
      </c>
      <c r="P72" s="222">
        <v>42.933534909089779</v>
      </c>
      <c r="Q72" s="222">
        <v>42.931985933283649</v>
      </c>
      <c r="R72" s="222">
        <v>42.931985933283649</v>
      </c>
      <c r="S72" s="222">
        <v>42.92834421071619</v>
      </c>
      <c r="T72" s="222">
        <v>42.855244081979706</v>
      </c>
      <c r="U72" s="222">
        <v>42.881591656200449</v>
      </c>
      <c r="V72" s="54">
        <v>43.037644069766515</v>
      </c>
      <c r="W72" s="53">
        <v>43.028148842751413</v>
      </c>
      <c r="AC72" s="56"/>
    </row>
    <row r="73" spans="2:29" x14ac:dyDescent="0.35">
      <c r="B73" s="59" t="s">
        <v>108</v>
      </c>
      <c r="C73" s="58">
        <v>40.795999999999999</v>
      </c>
      <c r="D73" s="58">
        <v>40.984000000000002</v>
      </c>
      <c r="E73" s="58">
        <v>40.903871342709643</v>
      </c>
      <c r="F73" s="58">
        <v>40.891973304068593</v>
      </c>
      <c r="G73" s="58">
        <v>40.741606987674167</v>
      </c>
      <c r="H73" s="58">
        <v>41.019515964237527</v>
      </c>
      <c r="I73" s="58">
        <v>40.972793020838921</v>
      </c>
      <c r="J73" s="58">
        <v>40.848640539092607</v>
      </c>
      <c r="K73" s="58">
        <v>40.720799999999997</v>
      </c>
      <c r="L73" s="58">
        <v>40.708666709358752</v>
      </c>
      <c r="M73" s="58">
        <v>40.717117386125011</v>
      </c>
      <c r="N73" s="58">
        <v>40.69990332327707</v>
      </c>
      <c r="O73" s="58">
        <v>40.7496181793734</v>
      </c>
      <c r="P73" s="58">
        <v>40.761083981125196</v>
      </c>
      <c r="Q73" s="58">
        <v>40.722516260151359</v>
      </c>
      <c r="R73" s="58">
        <v>40.657560583154549</v>
      </c>
      <c r="S73" s="58">
        <v>40.713696135643985</v>
      </c>
      <c r="T73" s="58">
        <v>40.751767987623992</v>
      </c>
      <c r="U73" s="58">
        <v>40.725967347529327</v>
      </c>
      <c r="V73" s="54">
        <v>40.910898416164351</v>
      </c>
      <c r="W73" s="53">
        <v>40.674803621801438</v>
      </c>
      <c r="AC73" s="56"/>
    </row>
    <row r="74" spans="2:29" ht="11.25" customHeight="1" x14ac:dyDescent="0.35">
      <c r="B74" s="55"/>
      <c r="C74" s="57"/>
      <c r="D74" s="57"/>
      <c r="E74" s="57"/>
      <c r="F74" s="57"/>
      <c r="G74" s="57"/>
      <c r="H74" s="57"/>
      <c r="I74" s="57"/>
      <c r="J74" s="57"/>
      <c r="K74" s="57"/>
      <c r="L74" s="57"/>
      <c r="M74" s="57"/>
      <c r="N74" s="57"/>
      <c r="O74" s="57"/>
      <c r="P74" s="76"/>
      <c r="Q74" s="76"/>
      <c r="R74" s="57"/>
      <c r="S74" s="57"/>
      <c r="T74" s="57"/>
    </row>
    <row r="75" spans="2:29" x14ac:dyDescent="0.35">
      <c r="B75" s="55" t="s">
        <v>109</v>
      </c>
      <c r="C75" s="57"/>
      <c r="D75" s="58"/>
      <c r="E75" s="58"/>
      <c r="F75" s="58"/>
      <c r="G75" s="58"/>
      <c r="H75" s="58"/>
      <c r="I75" s="58"/>
      <c r="J75" s="58"/>
      <c r="K75" s="58"/>
      <c r="L75" s="58"/>
      <c r="M75" s="58"/>
      <c r="N75" s="58"/>
      <c r="O75" s="58"/>
      <c r="P75" s="58"/>
      <c r="Q75" s="58"/>
      <c r="R75" s="58"/>
      <c r="S75" s="58"/>
      <c r="T75" s="58"/>
      <c r="AC75" s="56"/>
    </row>
    <row r="76" spans="2:29" x14ac:dyDescent="0.35">
      <c r="B76" s="74" t="s">
        <v>240</v>
      </c>
      <c r="C76" s="75">
        <v>6.6499999999999995</v>
      </c>
      <c r="D76" s="75">
        <v>6.65</v>
      </c>
      <c r="E76" s="75">
        <v>6.6499999999999995</v>
      </c>
      <c r="F76" s="75">
        <v>6.6499999999999995</v>
      </c>
      <c r="G76" s="75">
        <v>6.6499999999999995</v>
      </c>
      <c r="H76" s="75">
        <v>6.6499999999999995</v>
      </c>
      <c r="I76" s="75">
        <v>6.6499999999999995</v>
      </c>
      <c r="J76" s="75">
        <v>6.6499999999999995</v>
      </c>
      <c r="K76" s="75">
        <v>6.6499999999999995</v>
      </c>
      <c r="L76" s="75">
        <v>6.6499999999999995</v>
      </c>
      <c r="M76" s="75">
        <v>6.7</v>
      </c>
      <c r="N76" s="75">
        <v>6.6</v>
      </c>
      <c r="O76" s="75">
        <v>6.4539999999999997</v>
      </c>
      <c r="P76" s="75">
        <v>6.7059999999999995</v>
      </c>
      <c r="Q76" s="75">
        <v>6.8459999999999992</v>
      </c>
      <c r="R76" s="75">
        <v>6.5309999999999997</v>
      </c>
      <c r="S76" s="75">
        <v>6.9792565169698255</v>
      </c>
      <c r="T76" s="75">
        <v>6.9225588907507749</v>
      </c>
      <c r="U76" s="75">
        <v>6.8368202984845654</v>
      </c>
      <c r="V76" s="264">
        <v>7</v>
      </c>
      <c r="W76" s="53">
        <v>7.03</v>
      </c>
      <c r="AC76" s="56"/>
    </row>
    <row r="77" spans="2:29" x14ac:dyDescent="0.35">
      <c r="B77" s="74" t="s">
        <v>110</v>
      </c>
      <c r="C77" s="75" t="s">
        <v>282</v>
      </c>
      <c r="D77" s="75" t="s">
        <v>282</v>
      </c>
      <c r="E77" s="75" t="s">
        <v>282</v>
      </c>
      <c r="F77" s="75" t="s">
        <v>282</v>
      </c>
      <c r="G77" s="75" t="s">
        <v>282</v>
      </c>
      <c r="H77" s="75" t="s">
        <v>282</v>
      </c>
      <c r="I77" s="75" t="s">
        <v>282</v>
      </c>
      <c r="J77" s="75" t="s">
        <v>282</v>
      </c>
      <c r="K77" s="75">
        <v>37.200000000000003</v>
      </c>
      <c r="L77" s="75">
        <v>37.200000000000003</v>
      </c>
      <c r="M77" s="75">
        <v>37.200000000000003</v>
      </c>
      <c r="N77" s="75">
        <v>37.200000000000003</v>
      </c>
      <c r="O77" s="75">
        <v>37.200000000000003</v>
      </c>
      <c r="P77" s="75">
        <v>37.200000000000003</v>
      </c>
      <c r="Q77" s="75">
        <v>37.200000000000003</v>
      </c>
      <c r="R77" s="75">
        <v>37.200000000000003</v>
      </c>
      <c r="S77" s="75">
        <v>37.200000000000003</v>
      </c>
      <c r="T77" s="75">
        <v>37.200000000000003</v>
      </c>
      <c r="U77" s="75">
        <v>37.200000000000003</v>
      </c>
      <c r="V77" s="264">
        <v>37.200000000000003</v>
      </c>
      <c r="W77" s="53">
        <v>37.200000000000003</v>
      </c>
      <c r="AC77" s="56"/>
    </row>
    <row r="78" spans="2:29" s="1" customFormat="1" x14ac:dyDescent="0.35"/>
    <row r="79" spans="2:29" x14ac:dyDescent="0.35">
      <c r="B79" s="55" t="s">
        <v>183</v>
      </c>
      <c r="C79" s="81"/>
      <c r="D79" s="81"/>
      <c r="E79" s="81"/>
      <c r="F79" s="81"/>
      <c r="G79" s="81"/>
      <c r="H79" s="81"/>
      <c r="I79" s="81"/>
      <c r="J79" s="81"/>
      <c r="K79" s="81"/>
      <c r="L79" s="81"/>
      <c r="M79" s="81"/>
      <c r="N79" s="81"/>
      <c r="O79" s="81"/>
      <c r="P79" s="81"/>
      <c r="Q79" s="81"/>
      <c r="R79" s="81"/>
      <c r="S79" s="81"/>
      <c r="T79" s="160"/>
      <c r="W79" s="160" t="s">
        <v>181</v>
      </c>
    </row>
    <row r="80" spans="2:29" x14ac:dyDescent="0.35">
      <c r="B80" s="161"/>
      <c r="C80" s="174">
        <v>2002</v>
      </c>
      <c r="D80" s="85">
        <v>2003</v>
      </c>
      <c r="E80" s="85">
        <v>2004</v>
      </c>
      <c r="F80" s="85">
        <v>2005</v>
      </c>
      <c r="G80" s="85">
        <v>2006</v>
      </c>
      <c r="H80" s="85">
        <v>2007</v>
      </c>
      <c r="I80" s="85">
        <v>2008</v>
      </c>
      <c r="J80" s="85">
        <v>2009</v>
      </c>
      <c r="K80" s="85">
        <v>2010</v>
      </c>
      <c r="L80" s="85">
        <v>2011</v>
      </c>
      <c r="M80" s="85">
        <v>2012</v>
      </c>
      <c r="N80" s="85">
        <v>2013</v>
      </c>
      <c r="O80" s="85">
        <v>2014</v>
      </c>
      <c r="P80" s="85">
        <v>2015</v>
      </c>
      <c r="Q80" s="85">
        <v>2016</v>
      </c>
      <c r="R80" s="85">
        <v>2017</v>
      </c>
      <c r="S80" s="85">
        <v>2018</v>
      </c>
      <c r="T80" s="85">
        <v>2019</v>
      </c>
      <c r="U80" s="85">
        <v>2020</v>
      </c>
      <c r="V80" s="85">
        <v>2021</v>
      </c>
      <c r="W80" s="85">
        <v>2022</v>
      </c>
    </row>
    <row r="81" spans="2:23" x14ac:dyDescent="0.35">
      <c r="B81" s="163" t="s">
        <v>104</v>
      </c>
      <c r="C81" s="58"/>
      <c r="D81" s="58"/>
      <c r="E81" s="58"/>
      <c r="F81" s="58"/>
      <c r="G81" s="58"/>
      <c r="H81" s="58"/>
      <c r="I81" s="58"/>
      <c r="J81" s="58"/>
      <c r="K81" s="58"/>
      <c r="L81" s="58"/>
      <c r="M81" s="58"/>
      <c r="N81" s="58"/>
      <c r="O81" s="58"/>
      <c r="P81" s="58"/>
      <c r="Q81" s="58"/>
      <c r="R81" s="58"/>
      <c r="S81" s="58"/>
      <c r="T81" s="58"/>
    </row>
    <row r="82" spans="2:23" x14ac:dyDescent="0.35">
      <c r="B82" s="86" t="s">
        <v>241</v>
      </c>
      <c r="C82" s="58">
        <v>1192</v>
      </c>
      <c r="D82" s="58">
        <v>1192</v>
      </c>
      <c r="E82" s="58">
        <v>1192</v>
      </c>
      <c r="F82" s="58">
        <v>1192</v>
      </c>
      <c r="G82" s="58">
        <v>1192</v>
      </c>
      <c r="H82" s="58">
        <v>1192</v>
      </c>
      <c r="I82" s="58">
        <v>1192</v>
      </c>
      <c r="J82" s="58">
        <v>1192</v>
      </c>
      <c r="K82" s="58">
        <v>1192</v>
      </c>
      <c r="L82" s="58">
        <v>1192</v>
      </c>
      <c r="M82" s="58">
        <v>1192</v>
      </c>
      <c r="N82" s="58">
        <v>1192</v>
      </c>
      <c r="O82" s="58">
        <v>1192</v>
      </c>
      <c r="P82" s="58">
        <v>1192</v>
      </c>
      <c r="Q82" s="58">
        <v>1192</v>
      </c>
      <c r="R82" s="58">
        <v>1192</v>
      </c>
      <c r="S82" s="58">
        <v>1192</v>
      </c>
      <c r="T82" s="58">
        <v>1192</v>
      </c>
      <c r="U82" s="223">
        <v>1192</v>
      </c>
      <c r="V82" s="265">
        <v>1192</v>
      </c>
      <c r="W82" s="53">
        <v>1192</v>
      </c>
    </row>
    <row r="83" spans="2:23" x14ac:dyDescent="0.35">
      <c r="B83" s="86" t="s">
        <v>105</v>
      </c>
      <c r="C83" s="58">
        <v>1914</v>
      </c>
      <c r="D83" s="58">
        <v>1885</v>
      </c>
      <c r="E83" s="58">
        <v>1897.6714290919856</v>
      </c>
      <c r="F83" s="58">
        <v>1885.071665805968</v>
      </c>
      <c r="G83" s="58">
        <v>1884.0974629603975</v>
      </c>
      <c r="H83" s="58">
        <v>1861.9359543770038</v>
      </c>
      <c r="I83" s="58">
        <v>1859.4109681208997</v>
      </c>
      <c r="J83" s="58">
        <v>1837.5618632079909</v>
      </c>
      <c r="K83" s="58">
        <v>1839.5594587229268</v>
      </c>
      <c r="L83" s="58">
        <v>1872.3052307129733</v>
      </c>
      <c r="M83" s="58">
        <v>1735.2456709277153</v>
      </c>
      <c r="N83" s="58">
        <v>1878.9240383966228</v>
      </c>
      <c r="O83" s="58">
        <v>1882.4062123882466</v>
      </c>
      <c r="P83" s="58">
        <v>1879.7553889792616</v>
      </c>
      <c r="Q83" s="58">
        <v>1863.0476700762579</v>
      </c>
      <c r="R83" s="58">
        <v>1860.570621620896</v>
      </c>
      <c r="S83" s="58">
        <v>1871.8668346823631</v>
      </c>
      <c r="T83" s="58">
        <v>1874.1513972707321</v>
      </c>
      <c r="U83" s="223">
        <v>1874.1315330436908</v>
      </c>
      <c r="V83" s="265">
        <v>1878.9742029128013</v>
      </c>
      <c r="W83" s="53">
        <v>1882.884855446682</v>
      </c>
    </row>
    <row r="84" spans="2:23" x14ac:dyDescent="0.35">
      <c r="B84" s="86" t="s">
        <v>175</v>
      </c>
      <c r="C84" s="58">
        <v>2730</v>
      </c>
      <c r="D84" s="58">
        <v>2730</v>
      </c>
      <c r="E84" s="58">
        <v>2730</v>
      </c>
      <c r="F84" s="58">
        <v>2730</v>
      </c>
      <c r="G84" s="58">
        <v>2730</v>
      </c>
      <c r="H84" s="58">
        <v>2730</v>
      </c>
      <c r="I84" s="58">
        <v>2730</v>
      </c>
      <c r="J84" s="58">
        <v>2730</v>
      </c>
      <c r="K84" s="58">
        <v>2730</v>
      </c>
      <c r="L84" s="58">
        <v>2730</v>
      </c>
      <c r="M84" s="58">
        <v>2730</v>
      </c>
      <c r="N84" s="58">
        <v>2730</v>
      </c>
      <c r="O84" s="58">
        <v>2730</v>
      </c>
      <c r="P84" s="58">
        <v>2730</v>
      </c>
      <c r="Q84" s="58">
        <v>2730</v>
      </c>
      <c r="R84" s="58">
        <v>2730</v>
      </c>
      <c r="S84" s="58">
        <v>2730</v>
      </c>
      <c r="T84" s="58">
        <v>2730</v>
      </c>
      <c r="U84" s="223">
        <v>2730</v>
      </c>
      <c r="V84" s="265">
        <v>2730</v>
      </c>
      <c r="W84" s="53">
        <v>2730</v>
      </c>
    </row>
    <row r="85" spans="2:23" x14ac:dyDescent="0.35">
      <c r="B85" s="86" t="s">
        <v>176</v>
      </c>
      <c r="C85" s="58">
        <v>1447</v>
      </c>
      <c r="D85" s="58">
        <v>1382</v>
      </c>
      <c r="E85" s="58">
        <v>1421</v>
      </c>
      <c r="F85" s="58">
        <v>1442</v>
      </c>
      <c r="G85" s="58">
        <v>1421</v>
      </c>
      <c r="H85" s="58">
        <v>1450</v>
      </c>
      <c r="I85" s="58">
        <v>1450</v>
      </c>
      <c r="J85" s="58">
        <v>1428.6202978402666</v>
      </c>
      <c r="K85" s="58">
        <v>1474</v>
      </c>
      <c r="L85" s="58">
        <v>1463.8502309584226</v>
      </c>
      <c r="M85" s="58">
        <v>1466.6300567104149</v>
      </c>
      <c r="N85" s="58">
        <v>1471.7969927197159</v>
      </c>
      <c r="O85" s="58">
        <v>1461.281905436939</v>
      </c>
      <c r="P85" s="58">
        <v>1478.8254390359111</v>
      </c>
      <c r="Q85" s="58">
        <v>1487.9802767940903</v>
      </c>
      <c r="R85" s="58">
        <v>1483.0965415299411</v>
      </c>
      <c r="S85" s="58">
        <v>1481.7932472013063</v>
      </c>
      <c r="T85" s="58">
        <v>1482.7624749492466</v>
      </c>
      <c r="U85" s="223">
        <v>1485.2220406950839</v>
      </c>
      <c r="V85" s="265">
        <v>1477.3230905599055</v>
      </c>
      <c r="W85" s="53">
        <v>1470.8045300779499</v>
      </c>
    </row>
    <row r="86" spans="2:23" x14ac:dyDescent="0.35">
      <c r="B86" s="86" t="s">
        <v>106</v>
      </c>
      <c r="C86" s="58">
        <v>1395</v>
      </c>
      <c r="D86" s="58">
        <v>1397</v>
      </c>
      <c r="E86" s="58">
        <v>1419</v>
      </c>
      <c r="F86" s="58">
        <v>1401</v>
      </c>
      <c r="G86" s="58">
        <v>1402</v>
      </c>
      <c r="H86" s="58">
        <v>1405</v>
      </c>
      <c r="I86" s="58">
        <v>1405</v>
      </c>
      <c r="J86" s="58">
        <v>1414.1100655803377</v>
      </c>
      <c r="K86" s="58">
        <v>1411</v>
      </c>
      <c r="L86" s="58">
        <v>1410.8421137298885</v>
      </c>
      <c r="M86" s="58">
        <v>1400.9477457160901</v>
      </c>
      <c r="N86" s="58">
        <v>1406.2127494932397</v>
      </c>
      <c r="O86" s="58">
        <v>1407.7333513182598</v>
      </c>
      <c r="P86" s="58">
        <v>1408.0025287223266</v>
      </c>
      <c r="Q86" s="58">
        <v>1406.2498372007499</v>
      </c>
      <c r="R86" s="58">
        <v>1404.941976235616</v>
      </c>
      <c r="S86" s="58">
        <v>1386.4990064744757</v>
      </c>
      <c r="T86" s="58">
        <v>1369.9812242770315</v>
      </c>
      <c r="U86" s="223">
        <v>1375.1980331580944</v>
      </c>
      <c r="V86" s="265">
        <v>1323.7027516553414</v>
      </c>
      <c r="W86" s="53">
        <v>1365.32102149158</v>
      </c>
    </row>
    <row r="87" spans="2:23" x14ac:dyDescent="0.35">
      <c r="B87" s="86" t="s">
        <v>107</v>
      </c>
      <c r="C87" s="58">
        <v>1246</v>
      </c>
      <c r="D87" s="58">
        <v>1251</v>
      </c>
      <c r="E87" s="58">
        <v>1253</v>
      </c>
      <c r="F87" s="58">
        <v>1251</v>
      </c>
      <c r="G87" s="58">
        <v>1248</v>
      </c>
      <c r="H87" s="58">
        <v>1246</v>
      </c>
      <c r="I87" s="58">
        <v>1246</v>
      </c>
      <c r="J87" s="58">
        <v>1248.5668424660166</v>
      </c>
      <c r="K87" s="58">
        <v>1247</v>
      </c>
      <c r="L87" s="58">
        <v>1251.567203541294</v>
      </c>
      <c r="M87" s="58">
        <v>1251.2111742745994</v>
      </c>
      <c r="N87" s="58">
        <v>1253.0015178690478</v>
      </c>
      <c r="O87" s="58">
        <v>1255.8189814732609</v>
      </c>
      <c r="P87" s="58">
        <v>1253.16585522278</v>
      </c>
      <c r="Q87" s="58">
        <v>1252.541380380708</v>
      </c>
      <c r="R87" s="58">
        <v>1251.3870328253854</v>
      </c>
      <c r="S87" s="58">
        <v>1250.1541011085794</v>
      </c>
      <c r="T87" s="58">
        <v>1250.1523869977345</v>
      </c>
      <c r="U87" s="223">
        <v>1252.03914303848</v>
      </c>
      <c r="V87" s="265">
        <v>1252.6624641994108</v>
      </c>
      <c r="W87" s="53">
        <v>1265.10051621094</v>
      </c>
    </row>
    <row r="88" spans="2:23" x14ac:dyDescent="0.35">
      <c r="B88" s="86" t="s">
        <v>177</v>
      </c>
      <c r="C88" s="58">
        <v>1359</v>
      </c>
      <c r="D88" s="58">
        <v>1362</v>
      </c>
      <c r="E88" s="58">
        <v>1363</v>
      </c>
      <c r="F88" s="58">
        <v>1354</v>
      </c>
      <c r="G88" s="58">
        <v>1358</v>
      </c>
      <c r="H88" s="58">
        <v>1361</v>
      </c>
      <c r="I88" s="58">
        <v>1361</v>
      </c>
      <c r="J88" s="58">
        <v>1361.5842670720699</v>
      </c>
      <c r="K88" s="58">
        <v>1360</v>
      </c>
      <c r="L88" s="58">
        <v>1362.483376980827</v>
      </c>
      <c r="M88" s="58">
        <v>1368.4090779806349</v>
      </c>
      <c r="N88" s="58">
        <v>1368.0337036182034</v>
      </c>
      <c r="O88" s="58">
        <v>1368.29778774897</v>
      </c>
      <c r="P88" s="58">
        <v>1369.2703921594698</v>
      </c>
      <c r="Q88" s="58">
        <v>1368.3567645218091</v>
      </c>
      <c r="R88" s="58">
        <v>1362.0878708488754</v>
      </c>
      <c r="S88" s="58">
        <v>1355.2883397118842</v>
      </c>
      <c r="T88" s="58">
        <v>1347.670395278092</v>
      </c>
      <c r="U88" s="223">
        <v>1348.1843158143238</v>
      </c>
      <c r="V88" s="265">
        <v>1344.5041614997781</v>
      </c>
      <c r="W88" s="53">
        <v>1340.4210736544414</v>
      </c>
    </row>
    <row r="89" spans="2:23" x14ac:dyDescent="0.35">
      <c r="B89" s="86" t="s">
        <v>14</v>
      </c>
      <c r="C89" s="58">
        <v>1246</v>
      </c>
      <c r="D89" s="58">
        <v>1248</v>
      </c>
      <c r="E89" s="58">
        <v>1249</v>
      </c>
      <c r="F89" s="58">
        <v>1250</v>
      </c>
      <c r="G89" s="58">
        <v>1246</v>
      </c>
      <c r="H89" s="58">
        <v>1244</v>
      </c>
      <c r="I89" s="58">
        <v>1244</v>
      </c>
      <c r="J89" s="58">
        <v>1244.5606947917461</v>
      </c>
      <c r="K89" s="58">
        <v>1244</v>
      </c>
      <c r="L89" s="58">
        <v>1247.1363871931728</v>
      </c>
      <c r="M89" s="58">
        <v>1247.1346882628329</v>
      </c>
      <c r="N89" s="58">
        <v>1249.9421062552663</v>
      </c>
      <c r="O89" s="58">
        <v>1248.253317843463</v>
      </c>
      <c r="P89" s="58">
        <v>1249.7815696252767</v>
      </c>
      <c r="Q89" s="58">
        <v>1248.2780244638161</v>
      </c>
      <c r="R89" s="58">
        <v>1246.3683198529204</v>
      </c>
      <c r="S89" s="58">
        <v>1248.2690726336157</v>
      </c>
      <c r="T89" s="58">
        <v>1245.5100497082585</v>
      </c>
      <c r="U89" s="223">
        <v>1249.1692393343878</v>
      </c>
      <c r="V89" s="265">
        <v>1245.1532646227606</v>
      </c>
      <c r="W89" s="53">
        <v>1247.3661699463635</v>
      </c>
    </row>
    <row r="90" spans="2:23" x14ac:dyDescent="0.35">
      <c r="B90" s="86" t="s">
        <v>188</v>
      </c>
      <c r="C90" s="58">
        <v>1187</v>
      </c>
      <c r="D90" s="58">
        <v>1187</v>
      </c>
      <c r="E90" s="58">
        <v>1187.2696250235188</v>
      </c>
      <c r="F90" s="58">
        <v>1193.4608754684875</v>
      </c>
      <c r="G90" s="58">
        <v>1190.6342953790008</v>
      </c>
      <c r="H90" s="58">
        <v>1181.5948804683339</v>
      </c>
      <c r="I90" s="58">
        <v>1181.7783845882316</v>
      </c>
      <c r="J90" s="58">
        <v>1185.4459420251442</v>
      </c>
      <c r="K90" s="58">
        <v>1156</v>
      </c>
      <c r="L90" s="58">
        <v>1168.0331645148212</v>
      </c>
      <c r="M90" s="58">
        <v>1170.1840769405569</v>
      </c>
      <c r="N90" s="58">
        <v>1172.2586534567424</v>
      </c>
      <c r="O90" s="58">
        <v>1163.8893719298017</v>
      </c>
      <c r="P90" s="58">
        <v>1175.4766546186406</v>
      </c>
      <c r="Q90" s="58">
        <v>1170.7279695523659</v>
      </c>
      <c r="R90" s="58">
        <v>1171.1983455821357</v>
      </c>
      <c r="S90" s="58">
        <v>1172.1619996925901</v>
      </c>
      <c r="T90" s="58">
        <v>1170.627868501778</v>
      </c>
      <c r="U90" s="223">
        <v>1183.7221989511688</v>
      </c>
      <c r="V90" s="265">
        <v>1187.05423928302</v>
      </c>
      <c r="W90" s="53">
        <v>1192.59091372188</v>
      </c>
    </row>
    <row r="91" spans="2:23" x14ac:dyDescent="0.35">
      <c r="B91" s="86" t="s">
        <v>189</v>
      </c>
      <c r="C91" s="58">
        <v>1203</v>
      </c>
      <c r="D91" s="58">
        <v>1202</v>
      </c>
      <c r="E91" s="58">
        <v>1202.9832697976485</v>
      </c>
      <c r="F91" s="58">
        <v>1203.0717244020298</v>
      </c>
      <c r="G91" s="58">
        <v>1199.7948254720673</v>
      </c>
      <c r="H91" s="58">
        <v>1190</v>
      </c>
      <c r="I91" s="58">
        <v>1190.626983348802</v>
      </c>
      <c r="J91" s="58">
        <v>1192.2810005914966</v>
      </c>
      <c r="K91" s="58">
        <v>1191.4429714663386</v>
      </c>
      <c r="L91" s="58">
        <v>1193.6196069392902</v>
      </c>
      <c r="M91" s="58">
        <v>1194.7974900480983</v>
      </c>
      <c r="N91" s="58">
        <v>1191.9567069148609</v>
      </c>
      <c r="O91" s="58">
        <v>1192.7302887093231</v>
      </c>
      <c r="P91" s="58">
        <v>1193.9248861713538</v>
      </c>
      <c r="Q91" s="58">
        <v>1193.7651750816647</v>
      </c>
      <c r="R91" s="58">
        <v>1192.8138572548751</v>
      </c>
      <c r="S91" s="58">
        <v>1193.3899383520391</v>
      </c>
      <c r="T91" s="58">
        <v>1185.93188035462</v>
      </c>
      <c r="U91" s="223">
        <v>1188.6038545108618</v>
      </c>
      <c r="V91" s="265">
        <v>1204.8085118556116</v>
      </c>
      <c r="W91" s="53">
        <v>1203.8035204608007</v>
      </c>
    </row>
    <row r="92" spans="2:23" x14ac:dyDescent="0.35">
      <c r="B92" s="86" t="s">
        <v>108</v>
      </c>
      <c r="C92" s="58">
        <v>1021</v>
      </c>
      <c r="D92" s="58">
        <v>1031</v>
      </c>
      <c r="E92" s="58">
        <v>1027.3255434691002</v>
      </c>
      <c r="F92" s="58">
        <v>1026.5447235922811</v>
      </c>
      <c r="G92" s="58">
        <v>1016.8277698629465</v>
      </c>
      <c r="H92" s="58">
        <v>1035.0088332584448</v>
      </c>
      <c r="I92" s="58">
        <v>1031.883915293839</v>
      </c>
      <c r="J92" s="58">
        <v>1023.8355396807118</v>
      </c>
      <c r="K92" s="58">
        <v>1015.295156105051</v>
      </c>
      <c r="L92" s="58">
        <v>1014.7357099302533</v>
      </c>
      <c r="M92" s="58">
        <v>1013.0825510225256</v>
      </c>
      <c r="N92" s="58">
        <v>1014.1813123509411</v>
      </c>
      <c r="O92" s="58">
        <v>1017.3385253238345</v>
      </c>
      <c r="P92" s="58">
        <v>1018.0708711799685</v>
      </c>
      <c r="Q92" s="58">
        <v>1015.6137300792002</v>
      </c>
      <c r="R92" s="58">
        <v>1011.5153300211327</v>
      </c>
      <c r="S92" s="58">
        <v>1015.0542971451526</v>
      </c>
      <c r="T92" s="58">
        <v>1017.4757179013061</v>
      </c>
      <c r="U92" s="223">
        <v>1015.8328736665937</v>
      </c>
      <c r="V92" s="265">
        <v>1027.7875394618586</v>
      </c>
      <c r="W92" s="53">
        <v>1012.59844584822</v>
      </c>
    </row>
    <row r="93" spans="2:23" ht="14.9" customHeight="1" x14ac:dyDescent="0.35">
      <c r="B93" s="86" t="s">
        <v>178</v>
      </c>
      <c r="C93" s="58">
        <v>1021</v>
      </c>
      <c r="D93" s="58">
        <v>1031</v>
      </c>
      <c r="E93" s="58">
        <v>1027.3255434691002</v>
      </c>
      <c r="F93" s="58">
        <v>1026.5447235922811</v>
      </c>
      <c r="G93" s="58">
        <v>1016.8277698629465</v>
      </c>
      <c r="H93" s="58">
        <v>1035.0088332584448</v>
      </c>
      <c r="I93" s="58">
        <v>1031.883915293839</v>
      </c>
      <c r="J93" s="58">
        <v>1023.8355396807118</v>
      </c>
      <c r="K93" s="58">
        <v>1015.295156105051</v>
      </c>
      <c r="L93" s="58">
        <v>1014.7357099302533</v>
      </c>
      <c r="M93" s="58">
        <v>1013.0825510225256</v>
      </c>
      <c r="N93" s="58">
        <v>1014.1813123509411</v>
      </c>
      <c r="O93" s="58">
        <v>1017.3385253238345</v>
      </c>
      <c r="P93" s="58">
        <v>1018.0708711799685</v>
      </c>
      <c r="Q93" s="58">
        <v>1015.6137300792002</v>
      </c>
      <c r="R93" s="58">
        <v>1011.5153300211327</v>
      </c>
      <c r="S93" s="58">
        <v>1015.0542971451526</v>
      </c>
      <c r="T93" s="58">
        <v>1017.4757179013061</v>
      </c>
      <c r="U93" s="223">
        <v>1015.8328736665937</v>
      </c>
      <c r="V93" s="265">
        <v>1027.7875394618586</v>
      </c>
      <c r="W93" s="53">
        <v>1012.59844584822</v>
      </c>
    </row>
    <row r="94" spans="2:23" ht="14.9" customHeight="1" x14ac:dyDescent="0.35">
      <c r="B94" s="86" t="s">
        <v>242</v>
      </c>
      <c r="C94" s="58">
        <v>1051.2217549634545</v>
      </c>
      <c r="D94" s="58">
        <v>1033.1478910173889</v>
      </c>
      <c r="E94" s="58">
        <v>1065.6349227420681</v>
      </c>
      <c r="F94" s="58">
        <v>1022.4687304745456</v>
      </c>
      <c r="G94" s="58">
        <v>1021.7391942318435</v>
      </c>
      <c r="H94" s="58">
        <v>1013.5240980759029</v>
      </c>
      <c r="I94" s="58">
        <v>1007.561892560105</v>
      </c>
      <c r="J94" s="58">
        <v>1008.4632823330712</v>
      </c>
      <c r="K94" s="58">
        <v>1011.8517157173159</v>
      </c>
      <c r="L94" s="58">
        <v>1009.6453591471227</v>
      </c>
      <c r="M94" s="58">
        <v>999.80568435823352</v>
      </c>
      <c r="N94" s="58">
        <v>1015.4004878941604</v>
      </c>
      <c r="O94" s="58">
        <v>1006.0814078372251</v>
      </c>
      <c r="P94" s="58">
        <v>984.96140556764897</v>
      </c>
      <c r="Q94" s="58">
        <v>987.67760263307161</v>
      </c>
      <c r="R94" s="58">
        <v>995.65252367820494</v>
      </c>
      <c r="S94" s="58">
        <v>993.18869376708983</v>
      </c>
      <c r="T94" s="58">
        <v>992.77232959700996</v>
      </c>
      <c r="U94" s="223">
        <v>994.63724412180272</v>
      </c>
      <c r="V94" s="265">
        <v>988.77104159986845</v>
      </c>
      <c r="W94" s="53">
        <v>983.80376938379698</v>
      </c>
    </row>
    <row r="95" spans="2:23" ht="14.9" customHeight="1" x14ac:dyDescent="0.35">
      <c r="B95" s="86" t="s">
        <v>180</v>
      </c>
      <c r="C95" s="58">
        <v>842</v>
      </c>
      <c r="D95" s="58">
        <v>842</v>
      </c>
      <c r="E95" s="58">
        <v>842</v>
      </c>
      <c r="F95" s="58">
        <v>842</v>
      </c>
      <c r="G95" s="58">
        <v>842</v>
      </c>
      <c r="H95" s="58">
        <v>842</v>
      </c>
      <c r="I95" s="58">
        <v>842</v>
      </c>
      <c r="J95" s="58">
        <v>842</v>
      </c>
      <c r="K95" s="58">
        <v>842</v>
      </c>
      <c r="L95" s="58">
        <v>842</v>
      </c>
      <c r="M95" s="58">
        <v>842</v>
      </c>
      <c r="N95" s="58">
        <v>842</v>
      </c>
      <c r="O95" s="58">
        <v>842</v>
      </c>
      <c r="P95" s="58">
        <v>842</v>
      </c>
      <c r="Q95" s="58">
        <v>842</v>
      </c>
      <c r="R95" s="58">
        <v>842</v>
      </c>
      <c r="S95" s="58">
        <v>842</v>
      </c>
      <c r="T95" s="58">
        <v>842</v>
      </c>
      <c r="U95" s="223">
        <v>842</v>
      </c>
      <c r="V95" s="265">
        <v>842</v>
      </c>
      <c r="W95" s="53">
        <v>842</v>
      </c>
    </row>
    <row r="96" spans="2:23" ht="14.9" customHeight="1" x14ac:dyDescent="0.35">
      <c r="B96" s="162" t="s">
        <v>190</v>
      </c>
      <c r="C96" s="58"/>
      <c r="D96" s="58"/>
      <c r="E96" s="58"/>
      <c r="F96" s="58"/>
      <c r="G96" s="58"/>
      <c r="H96" s="58"/>
      <c r="I96" s="58"/>
      <c r="J96" s="58"/>
      <c r="K96" s="58"/>
      <c r="L96" s="58"/>
      <c r="M96" s="58"/>
      <c r="N96" s="58"/>
      <c r="O96" s="58"/>
      <c r="P96" s="58"/>
      <c r="Q96" s="58"/>
      <c r="R96" s="58"/>
      <c r="S96" s="58"/>
      <c r="T96" s="58"/>
    </row>
    <row r="97" spans="2:29" x14ac:dyDescent="0.35">
      <c r="B97" s="162" t="s">
        <v>191</v>
      </c>
      <c r="C97" s="81"/>
      <c r="D97" s="81"/>
      <c r="E97" s="81"/>
      <c r="F97" s="81"/>
      <c r="G97" s="81"/>
      <c r="H97" s="81"/>
      <c r="I97" s="81"/>
      <c r="J97" s="81"/>
      <c r="K97" s="81"/>
      <c r="L97" s="81"/>
      <c r="M97" s="81"/>
      <c r="N97" s="81"/>
      <c r="O97" s="81"/>
      <c r="P97" s="81"/>
      <c r="Q97" s="81"/>
      <c r="R97" s="81"/>
      <c r="S97" s="81"/>
      <c r="T97" s="81"/>
    </row>
    <row r="98" spans="2:29" x14ac:dyDescent="0.35">
      <c r="B98" s="162" t="s">
        <v>182</v>
      </c>
      <c r="C98" s="81"/>
      <c r="D98" s="81"/>
      <c r="E98" s="81"/>
      <c r="F98" s="81"/>
      <c r="G98" s="81"/>
      <c r="H98" s="81"/>
      <c r="I98" s="81"/>
      <c r="J98" s="81"/>
      <c r="K98" s="81"/>
      <c r="L98" s="81"/>
      <c r="M98" s="81"/>
      <c r="N98" s="81"/>
      <c r="O98" s="81"/>
      <c r="P98" s="81"/>
      <c r="Q98" s="81"/>
      <c r="R98" s="81"/>
      <c r="S98" s="81"/>
      <c r="T98" s="81"/>
    </row>
    <row r="100" spans="2:29" ht="18.5" x14ac:dyDescent="0.45">
      <c r="B100" s="227" t="s">
        <v>243</v>
      </c>
      <c r="C100" s="54"/>
      <c r="K100" s="53"/>
    </row>
    <row r="101" spans="2:29" x14ac:dyDescent="0.35">
      <c r="B101" s="77"/>
      <c r="C101" s="78">
        <v>2002</v>
      </c>
      <c r="D101" s="77">
        <v>2003</v>
      </c>
      <c r="E101" s="77">
        <v>2004</v>
      </c>
      <c r="F101" s="77">
        <v>2005</v>
      </c>
      <c r="G101" s="77">
        <v>2006</v>
      </c>
      <c r="H101" s="77">
        <v>2007</v>
      </c>
      <c r="I101" s="77">
        <v>2008</v>
      </c>
      <c r="J101" s="77">
        <v>2009</v>
      </c>
      <c r="K101" s="77">
        <v>2010</v>
      </c>
      <c r="L101" s="77">
        <v>2011</v>
      </c>
      <c r="M101" s="77">
        <v>2012</v>
      </c>
      <c r="N101" s="77">
        <v>2013</v>
      </c>
      <c r="O101" s="77">
        <v>2014</v>
      </c>
      <c r="P101" s="77">
        <v>2015</v>
      </c>
      <c r="Q101" s="77">
        <v>2016</v>
      </c>
      <c r="R101" s="77">
        <v>2017</v>
      </c>
      <c r="S101" s="77">
        <v>2018</v>
      </c>
      <c r="T101" s="77">
        <v>2019</v>
      </c>
      <c r="U101" s="77">
        <v>2020</v>
      </c>
      <c r="V101" s="77">
        <v>2021</v>
      </c>
      <c r="W101" s="77">
        <v>2022</v>
      </c>
    </row>
    <row r="102" spans="2:29" x14ac:dyDescent="0.35">
      <c r="B102" s="229" t="s">
        <v>97</v>
      </c>
      <c r="C102" s="58"/>
      <c r="D102" s="58"/>
      <c r="E102" s="58"/>
      <c r="F102" s="58"/>
      <c r="G102" s="58"/>
      <c r="H102" s="58"/>
      <c r="I102" s="58"/>
      <c r="J102" s="58"/>
      <c r="K102" s="58"/>
      <c r="L102" s="58"/>
      <c r="M102" s="58"/>
      <c r="N102" s="58"/>
      <c r="O102" s="58"/>
      <c r="P102" s="58"/>
      <c r="Q102" s="58"/>
      <c r="R102" s="58"/>
      <c r="S102" s="58"/>
      <c r="T102" s="58"/>
      <c r="U102" s="58"/>
      <c r="V102" s="58"/>
      <c r="W102" s="58"/>
      <c r="AC102" s="56"/>
    </row>
    <row r="103" spans="2:29" x14ac:dyDescent="0.35">
      <c r="B103" s="59" t="s">
        <v>100</v>
      </c>
      <c r="C103" s="58"/>
      <c r="D103" s="58"/>
      <c r="E103" s="58"/>
      <c r="F103" s="58"/>
      <c r="G103" s="58"/>
      <c r="H103" s="58"/>
      <c r="I103" s="58"/>
      <c r="J103" s="58"/>
      <c r="K103" s="58"/>
      <c r="L103" s="58"/>
      <c r="M103" s="58"/>
      <c r="N103" s="58"/>
      <c r="O103" s="58"/>
      <c r="P103" s="58"/>
      <c r="Q103" s="58"/>
      <c r="R103" s="58"/>
      <c r="S103" s="58"/>
      <c r="T103" s="58"/>
      <c r="U103" s="58"/>
      <c r="V103" s="58"/>
      <c r="W103" s="58"/>
      <c r="AC103" s="56"/>
    </row>
    <row r="104" spans="2:29" x14ac:dyDescent="0.35">
      <c r="B104" s="59" t="s">
        <v>101</v>
      </c>
      <c r="C104" s="230">
        <f t="shared" ref="C104:W104" si="0">C15/C62-1</f>
        <v>0</v>
      </c>
      <c r="D104" s="230">
        <f t="shared" si="0"/>
        <v>0</v>
      </c>
      <c r="E104" s="230">
        <f t="shared" si="0"/>
        <v>0</v>
      </c>
      <c r="F104" s="230">
        <f t="shared" si="0"/>
        <v>0</v>
      </c>
      <c r="G104" s="230">
        <f t="shared" si="0"/>
        <v>0</v>
      </c>
      <c r="H104" s="230">
        <f t="shared" si="0"/>
        <v>0</v>
      </c>
      <c r="I104" s="230">
        <f t="shared" si="0"/>
        <v>0</v>
      </c>
      <c r="J104" s="230">
        <f t="shared" si="0"/>
        <v>0</v>
      </c>
      <c r="K104" s="230">
        <f t="shared" si="0"/>
        <v>0</v>
      </c>
      <c r="L104" s="230">
        <f t="shared" si="0"/>
        <v>0</v>
      </c>
      <c r="M104" s="230">
        <f t="shared" si="0"/>
        <v>0</v>
      </c>
      <c r="N104" s="230">
        <f t="shared" si="0"/>
        <v>0</v>
      </c>
      <c r="O104" s="230">
        <f t="shared" si="0"/>
        <v>0</v>
      </c>
      <c r="P104" s="230">
        <f t="shared" si="0"/>
        <v>0</v>
      </c>
      <c r="Q104" s="230">
        <f t="shared" si="0"/>
        <v>0</v>
      </c>
      <c r="R104" s="230">
        <f t="shared" si="0"/>
        <v>0</v>
      </c>
      <c r="S104" s="230">
        <f t="shared" si="0"/>
        <v>0</v>
      </c>
      <c r="T104" s="230">
        <f t="shared" si="0"/>
        <v>0</v>
      </c>
      <c r="U104" s="230">
        <f t="shared" si="0"/>
        <v>0</v>
      </c>
      <c r="V104" s="230">
        <f t="shared" si="0"/>
        <v>0</v>
      </c>
      <c r="W104" s="230">
        <f t="shared" si="0"/>
        <v>0</v>
      </c>
      <c r="AC104" s="56"/>
    </row>
    <row r="105" spans="2:29" ht="10.5" customHeight="1" x14ac:dyDescent="0.35">
      <c r="B105" s="53" t="s">
        <v>102</v>
      </c>
      <c r="C105" s="230">
        <f t="shared" ref="C105:W105" si="1">C16/C63-1</f>
        <v>0</v>
      </c>
      <c r="D105" s="230">
        <f t="shared" si="1"/>
        <v>0</v>
      </c>
      <c r="E105" s="230">
        <f t="shared" si="1"/>
        <v>0</v>
      </c>
      <c r="F105" s="230">
        <f t="shared" si="1"/>
        <v>0</v>
      </c>
      <c r="G105" s="230">
        <f t="shared" si="1"/>
        <v>0</v>
      </c>
      <c r="H105" s="230">
        <f t="shared" si="1"/>
        <v>0</v>
      </c>
      <c r="I105" s="230">
        <f t="shared" si="1"/>
        <v>0</v>
      </c>
      <c r="J105" s="230">
        <f t="shared" si="1"/>
        <v>0</v>
      </c>
      <c r="K105" s="230">
        <f t="shared" si="1"/>
        <v>0</v>
      </c>
      <c r="L105" s="230">
        <f t="shared" si="1"/>
        <v>0</v>
      </c>
      <c r="M105" s="230">
        <f t="shared" si="1"/>
        <v>0</v>
      </c>
      <c r="N105" s="230">
        <f t="shared" si="1"/>
        <v>0</v>
      </c>
      <c r="O105" s="230">
        <f t="shared" si="1"/>
        <v>0</v>
      </c>
      <c r="P105" s="230">
        <f t="shared" si="1"/>
        <v>0</v>
      </c>
      <c r="Q105" s="230">
        <f t="shared" si="1"/>
        <v>0</v>
      </c>
      <c r="R105" s="230">
        <f t="shared" si="1"/>
        <v>0</v>
      </c>
      <c r="S105" s="230">
        <f t="shared" si="1"/>
        <v>0</v>
      </c>
      <c r="T105" s="230">
        <f t="shared" si="1"/>
        <v>0</v>
      </c>
      <c r="U105" s="230">
        <f t="shared" si="1"/>
        <v>0</v>
      </c>
      <c r="V105" s="230">
        <f t="shared" si="1"/>
        <v>0</v>
      </c>
      <c r="W105" s="230">
        <f t="shared" si="1"/>
        <v>0</v>
      </c>
    </row>
    <row r="106" spans="2:29" x14ac:dyDescent="0.35">
      <c r="B106" s="53" t="s">
        <v>103</v>
      </c>
      <c r="C106" s="230" t="e">
        <f>C17/C65-1</f>
        <v>#DIV/0!</v>
      </c>
      <c r="D106" s="230">
        <f t="shared" ref="D106:W106" si="2">D17/D64-1</f>
        <v>0</v>
      </c>
      <c r="E106" s="230">
        <f t="shared" si="2"/>
        <v>0</v>
      </c>
      <c r="F106" s="230">
        <f t="shared" si="2"/>
        <v>0</v>
      </c>
      <c r="G106" s="230">
        <f t="shared" si="2"/>
        <v>0</v>
      </c>
      <c r="H106" s="230">
        <f t="shared" si="2"/>
        <v>0</v>
      </c>
      <c r="I106" s="230">
        <f t="shared" si="2"/>
        <v>0</v>
      </c>
      <c r="J106" s="230">
        <f t="shared" si="2"/>
        <v>0</v>
      </c>
      <c r="K106" s="230">
        <f t="shared" si="2"/>
        <v>0</v>
      </c>
      <c r="L106" s="230">
        <f t="shared" si="2"/>
        <v>0</v>
      </c>
      <c r="M106" s="230">
        <f t="shared" si="2"/>
        <v>0</v>
      </c>
      <c r="N106" s="230">
        <f t="shared" si="2"/>
        <v>0</v>
      </c>
      <c r="O106" s="230">
        <f t="shared" si="2"/>
        <v>0</v>
      </c>
      <c r="P106" s="230">
        <f t="shared" si="2"/>
        <v>0</v>
      </c>
      <c r="Q106" s="230">
        <f t="shared" si="2"/>
        <v>0</v>
      </c>
      <c r="R106" s="230">
        <f t="shared" si="2"/>
        <v>0</v>
      </c>
      <c r="S106" s="230">
        <f t="shared" si="2"/>
        <v>0</v>
      </c>
      <c r="T106" s="230">
        <f t="shared" si="2"/>
        <v>0</v>
      </c>
      <c r="U106" s="230">
        <f t="shared" si="2"/>
        <v>0</v>
      </c>
      <c r="V106" s="230">
        <f t="shared" si="2"/>
        <v>0</v>
      </c>
      <c r="W106" s="230">
        <f t="shared" si="2"/>
        <v>0</v>
      </c>
      <c r="AC106" s="56"/>
    </row>
    <row r="107" spans="2:29" x14ac:dyDescent="0.35">
      <c r="B107" s="59"/>
      <c r="C107" s="230"/>
      <c r="D107" s="230"/>
      <c r="E107" s="230"/>
      <c r="F107" s="230"/>
      <c r="G107" s="230"/>
      <c r="H107" s="230"/>
      <c r="I107" s="230"/>
      <c r="J107" s="230"/>
      <c r="K107" s="230"/>
      <c r="L107" s="230"/>
      <c r="M107" s="230"/>
      <c r="N107" s="230"/>
      <c r="O107" s="230"/>
      <c r="P107" s="230"/>
      <c r="Q107" s="230"/>
      <c r="R107" s="230"/>
      <c r="S107" s="230"/>
      <c r="T107" s="230"/>
      <c r="U107" s="230"/>
      <c r="V107" s="230"/>
      <c r="W107" s="230"/>
      <c r="AC107" s="56"/>
    </row>
    <row r="108" spans="2:29" x14ac:dyDescent="0.35">
      <c r="B108" s="229" t="s">
        <v>104</v>
      </c>
      <c r="C108" s="230"/>
      <c r="D108" s="230"/>
      <c r="E108" s="230"/>
      <c r="F108" s="230"/>
      <c r="G108" s="230"/>
      <c r="H108" s="230"/>
      <c r="I108" s="230"/>
      <c r="J108" s="230"/>
      <c r="K108" s="230"/>
      <c r="L108" s="230"/>
      <c r="M108" s="230"/>
      <c r="N108" s="230"/>
      <c r="O108" s="230"/>
      <c r="P108" s="230"/>
      <c r="Q108" s="230"/>
      <c r="R108" s="230"/>
      <c r="S108" s="230"/>
      <c r="T108" s="230"/>
      <c r="U108" s="230"/>
      <c r="V108" s="230"/>
      <c r="W108" s="230"/>
      <c r="AC108" s="56"/>
    </row>
    <row r="109" spans="2:29" x14ac:dyDescent="0.35">
      <c r="B109" s="59" t="s">
        <v>105</v>
      </c>
      <c r="C109" s="230">
        <f t="shared" ref="C109:W109" si="3">C20/C67-1</f>
        <v>0</v>
      </c>
      <c r="D109" s="230">
        <f t="shared" si="3"/>
        <v>0</v>
      </c>
      <c r="E109" s="230">
        <f t="shared" si="3"/>
        <v>0</v>
      </c>
      <c r="F109" s="230">
        <f t="shared" si="3"/>
        <v>0</v>
      </c>
      <c r="G109" s="230">
        <f t="shared" si="3"/>
        <v>0</v>
      </c>
      <c r="H109" s="230">
        <f t="shared" si="3"/>
        <v>0</v>
      </c>
      <c r="I109" s="230">
        <f t="shared" si="3"/>
        <v>0</v>
      </c>
      <c r="J109" s="230">
        <f t="shared" si="3"/>
        <v>0</v>
      </c>
      <c r="K109" s="230">
        <f t="shared" si="3"/>
        <v>0</v>
      </c>
      <c r="L109" s="230">
        <f t="shared" si="3"/>
        <v>0</v>
      </c>
      <c r="M109" s="230">
        <f t="shared" si="3"/>
        <v>0</v>
      </c>
      <c r="N109" s="230">
        <f t="shared" si="3"/>
        <v>0</v>
      </c>
      <c r="O109" s="230">
        <f t="shared" si="3"/>
        <v>0</v>
      </c>
      <c r="P109" s="230">
        <f t="shared" si="3"/>
        <v>0</v>
      </c>
      <c r="Q109" s="230">
        <f t="shared" si="3"/>
        <v>0</v>
      </c>
      <c r="R109" s="230">
        <f t="shared" si="3"/>
        <v>0</v>
      </c>
      <c r="S109" s="230">
        <f t="shared" si="3"/>
        <v>0</v>
      </c>
      <c r="T109" s="230">
        <f t="shared" si="3"/>
        <v>0</v>
      </c>
      <c r="U109" s="230">
        <f t="shared" si="3"/>
        <v>0</v>
      </c>
      <c r="V109" s="230">
        <f t="shared" si="3"/>
        <v>0</v>
      </c>
      <c r="W109" s="230">
        <f t="shared" si="3"/>
        <v>0</v>
      </c>
      <c r="AC109" s="56"/>
    </row>
    <row r="110" spans="2:29" x14ac:dyDescent="0.35">
      <c r="B110" s="59" t="s">
        <v>106</v>
      </c>
      <c r="C110" s="230">
        <f t="shared" ref="C110:W110" si="4">C21/C68-1</f>
        <v>0</v>
      </c>
      <c r="D110" s="230">
        <f t="shared" si="4"/>
        <v>0</v>
      </c>
      <c r="E110" s="230">
        <f t="shared" si="4"/>
        <v>0</v>
      </c>
      <c r="F110" s="230">
        <f t="shared" si="4"/>
        <v>0</v>
      </c>
      <c r="G110" s="230">
        <f t="shared" si="4"/>
        <v>0</v>
      </c>
      <c r="H110" s="230">
        <f t="shared" si="4"/>
        <v>0</v>
      </c>
      <c r="I110" s="230">
        <f t="shared" si="4"/>
        <v>0</v>
      </c>
      <c r="J110" s="230">
        <f t="shared" si="4"/>
        <v>0</v>
      </c>
      <c r="K110" s="230">
        <f t="shared" si="4"/>
        <v>0</v>
      </c>
      <c r="L110" s="230">
        <f t="shared" si="4"/>
        <v>0</v>
      </c>
      <c r="M110" s="230">
        <f t="shared" si="4"/>
        <v>0</v>
      </c>
      <c r="N110" s="230">
        <f t="shared" si="4"/>
        <v>0</v>
      </c>
      <c r="O110" s="230">
        <f t="shared" si="4"/>
        <v>0</v>
      </c>
      <c r="P110" s="230">
        <f t="shared" si="4"/>
        <v>0</v>
      </c>
      <c r="Q110" s="230">
        <f t="shared" si="4"/>
        <v>0</v>
      </c>
      <c r="R110" s="230">
        <f t="shared" si="4"/>
        <v>0</v>
      </c>
      <c r="S110" s="230">
        <f t="shared" si="4"/>
        <v>0</v>
      </c>
      <c r="T110" s="230">
        <f t="shared" si="4"/>
        <v>0</v>
      </c>
      <c r="U110" s="230">
        <f t="shared" si="4"/>
        <v>0</v>
      </c>
      <c r="V110" s="230">
        <f t="shared" si="4"/>
        <v>0</v>
      </c>
      <c r="W110" s="230">
        <f t="shared" si="4"/>
        <v>0</v>
      </c>
      <c r="AC110" s="56"/>
    </row>
    <row r="111" spans="2:29" x14ac:dyDescent="0.35">
      <c r="B111" s="59" t="s">
        <v>107</v>
      </c>
      <c r="C111" s="230">
        <f t="shared" ref="C111:W111" si="5">C22/C69-1</f>
        <v>0</v>
      </c>
      <c r="D111" s="230">
        <f t="shared" si="5"/>
        <v>0</v>
      </c>
      <c r="E111" s="230">
        <f t="shared" si="5"/>
        <v>0</v>
      </c>
      <c r="F111" s="230">
        <f t="shared" si="5"/>
        <v>0</v>
      </c>
      <c r="G111" s="230">
        <f t="shared" si="5"/>
        <v>0</v>
      </c>
      <c r="H111" s="230">
        <f t="shared" si="5"/>
        <v>0</v>
      </c>
      <c r="I111" s="230">
        <f t="shared" si="5"/>
        <v>0</v>
      </c>
      <c r="J111" s="230">
        <f t="shared" si="5"/>
        <v>0</v>
      </c>
      <c r="K111" s="230">
        <f t="shared" si="5"/>
        <v>0</v>
      </c>
      <c r="L111" s="230">
        <f t="shared" si="5"/>
        <v>0</v>
      </c>
      <c r="M111" s="230">
        <f t="shared" si="5"/>
        <v>0</v>
      </c>
      <c r="N111" s="230">
        <f t="shared" si="5"/>
        <v>0</v>
      </c>
      <c r="O111" s="230">
        <f t="shared" si="5"/>
        <v>0</v>
      </c>
      <c r="P111" s="230">
        <f t="shared" si="5"/>
        <v>0</v>
      </c>
      <c r="Q111" s="230">
        <f t="shared" si="5"/>
        <v>0</v>
      </c>
      <c r="R111" s="230">
        <f t="shared" si="5"/>
        <v>0</v>
      </c>
      <c r="S111" s="230">
        <f t="shared" si="5"/>
        <v>0</v>
      </c>
      <c r="T111" s="230">
        <f t="shared" si="5"/>
        <v>0</v>
      </c>
      <c r="U111" s="230">
        <f t="shared" si="5"/>
        <v>0</v>
      </c>
      <c r="V111" s="230">
        <f t="shared" si="5"/>
        <v>0</v>
      </c>
      <c r="W111" s="230">
        <f t="shared" si="5"/>
        <v>0</v>
      </c>
      <c r="AC111" s="56"/>
    </row>
    <row r="112" spans="2:29" x14ac:dyDescent="0.35">
      <c r="B112" s="59" t="s">
        <v>14</v>
      </c>
      <c r="C112" s="230">
        <f t="shared" ref="C112:W112" si="6">C23/C70-1</f>
        <v>0</v>
      </c>
      <c r="D112" s="230">
        <f t="shared" si="6"/>
        <v>0</v>
      </c>
      <c r="E112" s="230">
        <f t="shared" si="6"/>
        <v>0</v>
      </c>
      <c r="F112" s="230">
        <f t="shared" si="6"/>
        <v>0</v>
      </c>
      <c r="G112" s="230">
        <f t="shared" si="6"/>
        <v>0</v>
      </c>
      <c r="H112" s="230">
        <f t="shared" si="6"/>
        <v>0</v>
      </c>
      <c r="I112" s="230">
        <f t="shared" si="6"/>
        <v>0</v>
      </c>
      <c r="J112" s="230">
        <f t="shared" si="6"/>
        <v>0</v>
      </c>
      <c r="K112" s="230">
        <f t="shared" si="6"/>
        <v>0</v>
      </c>
      <c r="L112" s="230">
        <f t="shared" si="6"/>
        <v>0</v>
      </c>
      <c r="M112" s="230">
        <f t="shared" si="6"/>
        <v>0</v>
      </c>
      <c r="N112" s="230">
        <f t="shared" si="6"/>
        <v>0</v>
      </c>
      <c r="O112" s="230">
        <f t="shared" si="6"/>
        <v>0</v>
      </c>
      <c r="P112" s="230">
        <f t="shared" si="6"/>
        <v>0</v>
      </c>
      <c r="Q112" s="230">
        <f t="shared" si="6"/>
        <v>0</v>
      </c>
      <c r="R112" s="230">
        <f t="shared" si="6"/>
        <v>0</v>
      </c>
      <c r="S112" s="230">
        <f t="shared" si="6"/>
        <v>0</v>
      </c>
      <c r="T112" s="230">
        <f t="shared" si="6"/>
        <v>0</v>
      </c>
      <c r="U112" s="230">
        <f t="shared" si="6"/>
        <v>0</v>
      </c>
      <c r="V112" s="230">
        <f t="shared" si="6"/>
        <v>0</v>
      </c>
      <c r="W112" s="230">
        <f t="shared" si="6"/>
        <v>0</v>
      </c>
      <c r="AC112" s="56"/>
    </row>
    <row r="113" spans="2:29" ht="16.5" customHeight="1" x14ac:dyDescent="0.35">
      <c r="B113" s="59" t="s">
        <v>188</v>
      </c>
      <c r="C113" s="230">
        <f t="shared" ref="C113:W113" si="7">C24/C71-1</f>
        <v>0</v>
      </c>
      <c r="D113" s="230">
        <f t="shared" si="7"/>
        <v>0</v>
      </c>
      <c r="E113" s="230">
        <f t="shared" si="7"/>
        <v>0</v>
      </c>
      <c r="F113" s="230">
        <f t="shared" si="7"/>
        <v>0</v>
      </c>
      <c r="G113" s="230">
        <f t="shared" si="7"/>
        <v>0</v>
      </c>
      <c r="H113" s="230">
        <f t="shared" si="7"/>
        <v>0</v>
      </c>
      <c r="I113" s="230">
        <f t="shared" si="7"/>
        <v>0</v>
      </c>
      <c r="J113" s="230">
        <f t="shared" si="7"/>
        <v>0</v>
      </c>
      <c r="K113" s="230">
        <f t="shared" si="7"/>
        <v>0</v>
      </c>
      <c r="L113" s="230">
        <f t="shared" si="7"/>
        <v>0</v>
      </c>
      <c r="M113" s="230">
        <f t="shared" si="7"/>
        <v>0</v>
      </c>
      <c r="N113" s="230">
        <f t="shared" si="7"/>
        <v>0</v>
      </c>
      <c r="O113" s="230">
        <f t="shared" si="7"/>
        <v>0</v>
      </c>
      <c r="P113" s="230">
        <f t="shared" si="7"/>
        <v>0</v>
      </c>
      <c r="Q113" s="230">
        <f t="shared" si="7"/>
        <v>0</v>
      </c>
      <c r="R113" s="230">
        <f t="shared" si="7"/>
        <v>0</v>
      </c>
      <c r="S113" s="230">
        <f t="shared" si="7"/>
        <v>0</v>
      </c>
      <c r="T113" s="230">
        <f t="shared" si="7"/>
        <v>0</v>
      </c>
      <c r="U113" s="230">
        <f t="shared" si="7"/>
        <v>0</v>
      </c>
      <c r="V113" s="230">
        <f t="shared" si="7"/>
        <v>0</v>
      </c>
      <c r="W113" s="230">
        <f t="shared" si="7"/>
        <v>0</v>
      </c>
      <c r="AC113" s="56"/>
    </row>
    <row r="114" spans="2:29" ht="13.5" customHeight="1" x14ac:dyDescent="0.35">
      <c r="B114" s="55" t="s">
        <v>189</v>
      </c>
      <c r="C114" s="230" t="e">
        <f t="shared" ref="C114:W114" si="8">C25/C72-1</f>
        <v>#VALUE!</v>
      </c>
      <c r="D114" s="230" t="e">
        <f t="shared" si="8"/>
        <v>#VALUE!</v>
      </c>
      <c r="E114" s="230" t="e">
        <f t="shared" si="8"/>
        <v>#VALUE!</v>
      </c>
      <c r="F114" s="230">
        <f t="shared" si="8"/>
        <v>0</v>
      </c>
      <c r="G114" s="230">
        <f t="shared" si="8"/>
        <v>0</v>
      </c>
      <c r="H114" s="230">
        <f t="shared" si="8"/>
        <v>0</v>
      </c>
      <c r="I114" s="230">
        <f t="shared" si="8"/>
        <v>0</v>
      </c>
      <c r="J114" s="230">
        <f t="shared" si="8"/>
        <v>0</v>
      </c>
      <c r="K114" s="230">
        <f t="shared" si="8"/>
        <v>0</v>
      </c>
      <c r="L114" s="230">
        <f t="shared" si="8"/>
        <v>0</v>
      </c>
      <c r="M114" s="230">
        <f t="shared" si="8"/>
        <v>0</v>
      </c>
      <c r="N114" s="230">
        <f t="shared" si="8"/>
        <v>0</v>
      </c>
      <c r="O114" s="230">
        <f t="shared" si="8"/>
        <v>0</v>
      </c>
      <c r="P114" s="230">
        <f t="shared" si="8"/>
        <v>0</v>
      </c>
      <c r="Q114" s="230">
        <f t="shared" si="8"/>
        <v>0</v>
      </c>
      <c r="R114" s="230">
        <f t="shared" si="8"/>
        <v>0</v>
      </c>
      <c r="S114" s="230">
        <f t="shared" si="8"/>
        <v>0</v>
      </c>
      <c r="T114" s="230">
        <f t="shared" si="8"/>
        <v>0</v>
      </c>
      <c r="U114" s="230">
        <f t="shared" si="8"/>
        <v>0</v>
      </c>
      <c r="V114" s="230">
        <f t="shared" si="8"/>
        <v>0</v>
      </c>
      <c r="W114" s="230">
        <f t="shared" si="8"/>
        <v>0</v>
      </c>
    </row>
    <row r="115" spans="2:29" ht="14.25" customHeight="1" x14ac:dyDescent="0.35">
      <c r="B115" s="55" t="s">
        <v>108</v>
      </c>
      <c r="C115" s="230">
        <f t="shared" ref="C115:W115" si="9">C26/C73-1</f>
        <v>0</v>
      </c>
      <c r="D115" s="230">
        <f t="shared" si="9"/>
        <v>0</v>
      </c>
      <c r="E115" s="230">
        <f t="shared" si="9"/>
        <v>0</v>
      </c>
      <c r="F115" s="230">
        <f t="shared" si="9"/>
        <v>0</v>
      </c>
      <c r="G115" s="230">
        <f t="shared" si="9"/>
        <v>0</v>
      </c>
      <c r="H115" s="230">
        <f t="shared" si="9"/>
        <v>0</v>
      </c>
      <c r="I115" s="230">
        <f t="shared" si="9"/>
        <v>0</v>
      </c>
      <c r="J115" s="230">
        <f t="shared" si="9"/>
        <v>0</v>
      </c>
      <c r="K115" s="230">
        <f t="shared" si="9"/>
        <v>0</v>
      </c>
      <c r="L115" s="230">
        <f t="shared" si="9"/>
        <v>0</v>
      </c>
      <c r="M115" s="230">
        <f t="shared" si="9"/>
        <v>0</v>
      </c>
      <c r="N115" s="230">
        <f t="shared" si="9"/>
        <v>0</v>
      </c>
      <c r="O115" s="230">
        <f t="shared" si="9"/>
        <v>0</v>
      </c>
      <c r="P115" s="230">
        <f t="shared" si="9"/>
        <v>0</v>
      </c>
      <c r="Q115" s="230">
        <f t="shared" si="9"/>
        <v>0</v>
      </c>
      <c r="R115" s="230">
        <f t="shared" si="9"/>
        <v>0</v>
      </c>
      <c r="S115" s="230">
        <f t="shared" si="9"/>
        <v>0</v>
      </c>
      <c r="T115" s="230">
        <f t="shared" si="9"/>
        <v>0</v>
      </c>
      <c r="U115" s="230">
        <f t="shared" si="9"/>
        <v>0</v>
      </c>
      <c r="V115" s="230">
        <f t="shared" si="9"/>
        <v>0</v>
      </c>
      <c r="W115" s="230">
        <f t="shared" si="9"/>
        <v>0</v>
      </c>
    </row>
    <row r="116" spans="2:29" hidden="1" x14ac:dyDescent="0.35">
      <c r="B116" s="55" t="s">
        <v>239</v>
      </c>
      <c r="C116" s="230" t="e">
        <f>C27/#REF!-1</f>
        <v>#VALUE!</v>
      </c>
      <c r="D116" s="230" t="e">
        <f>D27/#REF!-1</f>
        <v>#VALUE!</v>
      </c>
      <c r="E116" s="230" t="e">
        <f>E27/#REF!-1</f>
        <v>#VALUE!</v>
      </c>
      <c r="F116" s="230" t="e">
        <f>F27/#REF!-1</f>
        <v>#VALUE!</v>
      </c>
      <c r="G116" s="230" t="e">
        <f>G27/#REF!-1</f>
        <v>#VALUE!</v>
      </c>
      <c r="H116" s="230" t="e">
        <f>H27/#REF!-1</f>
        <v>#VALUE!</v>
      </c>
      <c r="I116" s="230" t="e">
        <f>I27/#REF!-1</f>
        <v>#VALUE!</v>
      </c>
      <c r="J116" s="230" t="e">
        <f>J27/#REF!-1</f>
        <v>#VALUE!</v>
      </c>
      <c r="K116" s="230" t="e">
        <f>K27/#REF!-1</f>
        <v>#VALUE!</v>
      </c>
      <c r="L116" s="230" t="e">
        <f>L27/#REF!-1</f>
        <v>#VALUE!</v>
      </c>
      <c r="M116" s="230" t="e">
        <f>M27/#REF!-1</f>
        <v>#VALUE!</v>
      </c>
      <c r="N116" s="230" t="e">
        <f>N27/#REF!-1</f>
        <v>#VALUE!</v>
      </c>
      <c r="O116" s="230" t="e">
        <f>O27/#REF!-1</f>
        <v>#VALUE!</v>
      </c>
      <c r="P116" s="230" t="e">
        <f>P27/#REF!-1</f>
        <v>#VALUE!</v>
      </c>
      <c r="Q116" s="230" t="e">
        <f>Q27/#REF!-1</f>
        <v>#VALUE!</v>
      </c>
      <c r="R116" s="230" t="e">
        <f>R27/#REF!-1</f>
        <v>#VALUE!</v>
      </c>
      <c r="S116" s="230" t="e">
        <f>S27/#REF!-1</f>
        <v>#VALUE!</v>
      </c>
      <c r="T116" s="230" t="e">
        <f>T27/#REF!-1</f>
        <v>#VALUE!</v>
      </c>
      <c r="U116" s="230" t="e">
        <f>U27/#REF!-1</f>
        <v>#REF!</v>
      </c>
      <c r="V116" s="230" t="e">
        <f>V27/#REF!-1</f>
        <v>#REF!</v>
      </c>
      <c r="W116" s="230" t="e">
        <f>W27/#REF!-1</f>
        <v>#REF!</v>
      </c>
      <c r="AC116" s="56"/>
    </row>
    <row r="117" spans="2:29" x14ac:dyDescent="0.35">
      <c r="B117" s="74"/>
      <c r="C117" s="230"/>
      <c r="D117" s="230"/>
      <c r="E117" s="230"/>
      <c r="F117" s="230"/>
      <c r="G117" s="230"/>
      <c r="H117" s="230"/>
      <c r="I117" s="230"/>
      <c r="J117" s="230"/>
      <c r="K117" s="230"/>
      <c r="L117" s="230"/>
      <c r="M117" s="230"/>
      <c r="N117" s="230"/>
      <c r="O117" s="230"/>
      <c r="P117" s="230"/>
      <c r="Q117" s="230"/>
      <c r="R117" s="230"/>
      <c r="S117" s="230"/>
      <c r="T117" s="230"/>
      <c r="U117" s="230"/>
      <c r="V117" s="230"/>
      <c r="W117" s="230"/>
      <c r="AC117" s="56"/>
    </row>
    <row r="118" spans="2:29" x14ac:dyDescent="0.35">
      <c r="B118" s="228" t="s">
        <v>109</v>
      </c>
      <c r="C118" s="230"/>
      <c r="D118" s="230"/>
      <c r="E118" s="230"/>
      <c r="F118" s="230"/>
      <c r="G118" s="230"/>
      <c r="H118" s="230"/>
      <c r="I118" s="230"/>
      <c r="J118" s="230"/>
      <c r="K118" s="230"/>
      <c r="L118" s="230"/>
      <c r="M118" s="230"/>
      <c r="N118" s="230"/>
      <c r="O118" s="230"/>
      <c r="P118" s="230"/>
      <c r="Q118" s="230"/>
      <c r="R118" s="230"/>
      <c r="S118" s="230"/>
      <c r="T118" s="230"/>
      <c r="U118" s="230"/>
      <c r="V118" s="230"/>
      <c r="W118" s="230"/>
      <c r="AC118" s="56"/>
    </row>
    <row r="119" spans="2:29" s="59" customFormat="1" x14ac:dyDescent="0.35">
      <c r="B119" s="59" t="s">
        <v>240</v>
      </c>
      <c r="C119" s="230">
        <f t="shared" ref="C119:W119" si="10">C30/C76-1</f>
        <v>0</v>
      </c>
      <c r="D119" s="230">
        <f t="shared" si="10"/>
        <v>0</v>
      </c>
      <c r="E119" s="230">
        <f t="shared" si="10"/>
        <v>0</v>
      </c>
      <c r="F119" s="230">
        <f t="shared" si="10"/>
        <v>0</v>
      </c>
      <c r="G119" s="230">
        <f t="shared" si="10"/>
        <v>0</v>
      </c>
      <c r="H119" s="230">
        <f t="shared" si="10"/>
        <v>0</v>
      </c>
      <c r="I119" s="230">
        <f t="shared" si="10"/>
        <v>0</v>
      </c>
      <c r="J119" s="230">
        <f t="shared" si="10"/>
        <v>0</v>
      </c>
      <c r="K119" s="230">
        <f t="shared" si="10"/>
        <v>0</v>
      </c>
      <c r="L119" s="230">
        <f t="shared" si="10"/>
        <v>0</v>
      </c>
      <c r="M119" s="230">
        <f t="shared" si="10"/>
        <v>0</v>
      </c>
      <c r="N119" s="230">
        <f t="shared" si="10"/>
        <v>0</v>
      </c>
      <c r="O119" s="230">
        <f t="shared" si="10"/>
        <v>0</v>
      </c>
      <c r="P119" s="230">
        <f t="shared" si="10"/>
        <v>0</v>
      </c>
      <c r="Q119" s="230">
        <f t="shared" si="10"/>
        <v>0</v>
      </c>
      <c r="R119" s="230">
        <f t="shared" si="10"/>
        <v>0</v>
      </c>
      <c r="S119" s="230">
        <f t="shared" si="10"/>
        <v>0</v>
      </c>
      <c r="T119" s="230">
        <f t="shared" si="10"/>
        <v>0</v>
      </c>
      <c r="U119" s="230">
        <f t="shared" si="10"/>
        <v>0</v>
      </c>
      <c r="V119" s="230">
        <f t="shared" si="10"/>
        <v>0</v>
      </c>
      <c r="W119" s="230">
        <f t="shared" si="10"/>
        <v>0</v>
      </c>
    </row>
    <row r="120" spans="2:29" x14ac:dyDescent="0.35">
      <c r="B120" s="53" t="s">
        <v>110</v>
      </c>
      <c r="C120" s="230" t="e">
        <f t="shared" ref="C120:W120" si="11">C31/C77-1</f>
        <v>#VALUE!</v>
      </c>
      <c r="D120" s="230" t="e">
        <f t="shared" si="11"/>
        <v>#VALUE!</v>
      </c>
      <c r="E120" s="230" t="e">
        <f t="shared" si="11"/>
        <v>#VALUE!</v>
      </c>
      <c r="F120" s="230" t="e">
        <f t="shared" si="11"/>
        <v>#VALUE!</v>
      </c>
      <c r="G120" s="230" t="e">
        <f t="shared" si="11"/>
        <v>#VALUE!</v>
      </c>
      <c r="H120" s="230" t="e">
        <f t="shared" si="11"/>
        <v>#VALUE!</v>
      </c>
      <c r="I120" s="230" t="e">
        <f t="shared" si="11"/>
        <v>#VALUE!</v>
      </c>
      <c r="J120" s="230" t="e">
        <f t="shared" si="11"/>
        <v>#VALUE!</v>
      </c>
      <c r="K120" s="230">
        <f t="shared" si="11"/>
        <v>0</v>
      </c>
      <c r="L120" s="230">
        <f t="shared" si="11"/>
        <v>0</v>
      </c>
      <c r="M120" s="230">
        <f t="shared" si="11"/>
        <v>0</v>
      </c>
      <c r="N120" s="230">
        <f t="shared" si="11"/>
        <v>0</v>
      </c>
      <c r="O120" s="230">
        <f t="shared" si="11"/>
        <v>0</v>
      </c>
      <c r="P120" s="230">
        <f t="shared" si="11"/>
        <v>0</v>
      </c>
      <c r="Q120" s="230">
        <f t="shared" si="11"/>
        <v>0</v>
      </c>
      <c r="R120" s="230">
        <f t="shared" si="11"/>
        <v>0</v>
      </c>
      <c r="S120" s="230">
        <f t="shared" si="11"/>
        <v>0</v>
      </c>
      <c r="T120" s="230">
        <f t="shared" si="11"/>
        <v>0</v>
      </c>
      <c r="U120" s="230">
        <f t="shared" si="11"/>
        <v>0</v>
      </c>
      <c r="V120" s="230">
        <f t="shared" si="11"/>
        <v>0</v>
      </c>
      <c r="W120" s="230">
        <f t="shared" si="11"/>
        <v>0</v>
      </c>
    </row>
    <row r="121" spans="2:29" ht="18.5" x14ac:dyDescent="0.45">
      <c r="B121" s="227"/>
    </row>
    <row r="122" spans="2:29" x14ac:dyDescent="0.35">
      <c r="B122" s="161"/>
      <c r="C122" s="174">
        <v>2002</v>
      </c>
      <c r="D122" s="85">
        <v>2003</v>
      </c>
      <c r="E122" s="85">
        <v>2004</v>
      </c>
      <c r="F122" s="85">
        <v>2005</v>
      </c>
      <c r="G122" s="85">
        <v>2006</v>
      </c>
      <c r="H122" s="85">
        <v>2007</v>
      </c>
      <c r="I122" s="85">
        <v>2008</v>
      </c>
      <c r="J122" s="85">
        <v>2009</v>
      </c>
      <c r="K122" s="85">
        <v>2010</v>
      </c>
      <c r="L122" s="85">
        <v>2011</v>
      </c>
      <c r="M122" s="85">
        <v>2012</v>
      </c>
      <c r="N122" s="85">
        <v>2013</v>
      </c>
      <c r="O122" s="85">
        <v>2014</v>
      </c>
      <c r="P122" s="85">
        <v>2015</v>
      </c>
      <c r="Q122" s="85">
        <v>2016</v>
      </c>
      <c r="R122" s="85">
        <v>2017</v>
      </c>
      <c r="S122" s="85">
        <v>2018</v>
      </c>
      <c r="T122" s="85">
        <v>2019</v>
      </c>
      <c r="U122" s="85">
        <v>2020</v>
      </c>
      <c r="V122" s="85">
        <v>2021</v>
      </c>
      <c r="W122" s="85">
        <v>2022</v>
      </c>
    </row>
    <row r="123" spans="2:29" x14ac:dyDescent="0.35">
      <c r="B123" s="163" t="s">
        <v>104</v>
      </c>
      <c r="C123" s="58"/>
      <c r="D123" s="58"/>
      <c r="E123" s="58"/>
      <c r="F123" s="58"/>
      <c r="G123" s="58"/>
      <c r="H123" s="58"/>
      <c r="I123" s="58"/>
      <c r="J123" s="58"/>
      <c r="K123" s="58"/>
      <c r="L123" s="58"/>
      <c r="M123" s="58"/>
      <c r="N123" s="58"/>
      <c r="O123" s="58"/>
      <c r="P123" s="58"/>
      <c r="Q123" s="58"/>
      <c r="R123" s="58"/>
      <c r="S123" s="58"/>
      <c r="T123" s="58"/>
    </row>
    <row r="124" spans="2:29" x14ac:dyDescent="0.35">
      <c r="B124" s="86" t="s">
        <v>241</v>
      </c>
      <c r="C124" s="230">
        <f t="shared" ref="C124:W124" si="12">C38/C82-1</f>
        <v>0</v>
      </c>
      <c r="D124" s="230">
        <f t="shared" si="12"/>
        <v>0</v>
      </c>
      <c r="E124" s="230">
        <f t="shared" si="12"/>
        <v>0</v>
      </c>
      <c r="F124" s="230">
        <f t="shared" si="12"/>
        <v>0</v>
      </c>
      <c r="G124" s="230">
        <f t="shared" si="12"/>
        <v>0</v>
      </c>
      <c r="H124" s="230">
        <f t="shared" si="12"/>
        <v>0</v>
      </c>
      <c r="I124" s="230">
        <f t="shared" si="12"/>
        <v>0</v>
      </c>
      <c r="J124" s="230">
        <f t="shared" si="12"/>
        <v>0</v>
      </c>
      <c r="K124" s="230">
        <f t="shared" si="12"/>
        <v>0</v>
      </c>
      <c r="L124" s="230">
        <f t="shared" si="12"/>
        <v>0</v>
      </c>
      <c r="M124" s="230">
        <f t="shared" si="12"/>
        <v>0</v>
      </c>
      <c r="N124" s="230">
        <f t="shared" si="12"/>
        <v>0</v>
      </c>
      <c r="O124" s="230">
        <f t="shared" si="12"/>
        <v>0</v>
      </c>
      <c r="P124" s="230">
        <f t="shared" si="12"/>
        <v>0</v>
      </c>
      <c r="Q124" s="230">
        <f t="shared" si="12"/>
        <v>0</v>
      </c>
      <c r="R124" s="230">
        <f t="shared" si="12"/>
        <v>0</v>
      </c>
      <c r="S124" s="230">
        <f t="shared" si="12"/>
        <v>0</v>
      </c>
      <c r="T124" s="230">
        <f t="shared" si="12"/>
        <v>0</v>
      </c>
      <c r="U124" s="230">
        <f t="shared" si="12"/>
        <v>0</v>
      </c>
      <c r="V124" s="230">
        <f t="shared" si="12"/>
        <v>0</v>
      </c>
      <c r="W124" s="230">
        <f t="shared" si="12"/>
        <v>0</v>
      </c>
    </row>
    <row r="125" spans="2:29" x14ac:dyDescent="0.35">
      <c r="B125" s="86" t="s">
        <v>105</v>
      </c>
      <c r="C125" s="230">
        <f t="shared" ref="C125:W125" si="13">C39/C83-1</f>
        <v>0</v>
      </c>
      <c r="D125" s="230">
        <f t="shared" si="13"/>
        <v>0</v>
      </c>
      <c r="E125" s="230">
        <f t="shared" si="13"/>
        <v>0</v>
      </c>
      <c r="F125" s="230">
        <f t="shared" si="13"/>
        <v>0</v>
      </c>
      <c r="G125" s="230">
        <f t="shared" si="13"/>
        <v>0</v>
      </c>
      <c r="H125" s="230">
        <f t="shared" si="13"/>
        <v>0</v>
      </c>
      <c r="I125" s="230">
        <f t="shared" si="13"/>
        <v>0</v>
      </c>
      <c r="J125" s="230">
        <f t="shared" si="13"/>
        <v>0</v>
      </c>
      <c r="K125" s="230">
        <f t="shared" si="13"/>
        <v>0</v>
      </c>
      <c r="L125" s="230">
        <f t="shared" si="13"/>
        <v>0</v>
      </c>
      <c r="M125" s="230">
        <f t="shared" si="13"/>
        <v>0</v>
      </c>
      <c r="N125" s="230">
        <f t="shared" si="13"/>
        <v>0</v>
      </c>
      <c r="O125" s="230">
        <f t="shared" si="13"/>
        <v>0</v>
      </c>
      <c r="P125" s="230">
        <f t="shared" si="13"/>
        <v>0</v>
      </c>
      <c r="Q125" s="230">
        <f t="shared" si="13"/>
        <v>0</v>
      </c>
      <c r="R125" s="230">
        <f t="shared" si="13"/>
        <v>0</v>
      </c>
      <c r="S125" s="230">
        <f t="shared" si="13"/>
        <v>0</v>
      </c>
      <c r="T125" s="230">
        <f t="shared" si="13"/>
        <v>0</v>
      </c>
      <c r="U125" s="230">
        <f t="shared" si="13"/>
        <v>0</v>
      </c>
      <c r="V125" s="230">
        <f t="shared" si="13"/>
        <v>0</v>
      </c>
      <c r="W125" s="230">
        <f t="shared" si="13"/>
        <v>0</v>
      </c>
    </row>
    <row r="126" spans="2:29" x14ac:dyDescent="0.35">
      <c r="B126" s="86" t="s">
        <v>175</v>
      </c>
      <c r="C126" s="230">
        <f t="shared" ref="C126:W126" si="14">C40/C84-1</f>
        <v>0</v>
      </c>
      <c r="D126" s="230">
        <f t="shared" si="14"/>
        <v>0</v>
      </c>
      <c r="E126" s="230">
        <f t="shared" si="14"/>
        <v>0</v>
      </c>
      <c r="F126" s="230">
        <f t="shared" si="14"/>
        <v>0</v>
      </c>
      <c r="G126" s="230">
        <f t="shared" si="14"/>
        <v>0</v>
      </c>
      <c r="H126" s="230">
        <f t="shared" si="14"/>
        <v>0</v>
      </c>
      <c r="I126" s="230">
        <f t="shared" si="14"/>
        <v>0</v>
      </c>
      <c r="J126" s="230">
        <f t="shared" si="14"/>
        <v>0</v>
      </c>
      <c r="K126" s="230">
        <f t="shared" si="14"/>
        <v>0</v>
      </c>
      <c r="L126" s="230">
        <f t="shared" si="14"/>
        <v>0</v>
      </c>
      <c r="M126" s="230">
        <f t="shared" si="14"/>
        <v>0</v>
      </c>
      <c r="N126" s="230">
        <f t="shared" si="14"/>
        <v>0</v>
      </c>
      <c r="O126" s="230">
        <f t="shared" si="14"/>
        <v>0</v>
      </c>
      <c r="P126" s="230">
        <f t="shared" si="14"/>
        <v>0</v>
      </c>
      <c r="Q126" s="230">
        <f t="shared" si="14"/>
        <v>0</v>
      </c>
      <c r="R126" s="230">
        <f t="shared" si="14"/>
        <v>0</v>
      </c>
      <c r="S126" s="230">
        <f t="shared" si="14"/>
        <v>0</v>
      </c>
      <c r="T126" s="230">
        <f t="shared" si="14"/>
        <v>0</v>
      </c>
      <c r="U126" s="230">
        <f t="shared" si="14"/>
        <v>0</v>
      </c>
      <c r="V126" s="230">
        <f t="shared" si="14"/>
        <v>0</v>
      </c>
      <c r="W126" s="230">
        <f t="shared" si="14"/>
        <v>0</v>
      </c>
    </row>
    <row r="127" spans="2:29" x14ac:dyDescent="0.35">
      <c r="B127" s="86" t="s">
        <v>176</v>
      </c>
      <c r="C127" s="230">
        <f t="shared" ref="C127:W127" si="15">C41/C85-1</f>
        <v>0</v>
      </c>
      <c r="D127" s="230">
        <f t="shared" si="15"/>
        <v>0</v>
      </c>
      <c r="E127" s="230">
        <f t="shared" si="15"/>
        <v>0</v>
      </c>
      <c r="F127" s="230">
        <f t="shared" si="15"/>
        <v>0</v>
      </c>
      <c r="G127" s="230">
        <f t="shared" si="15"/>
        <v>0</v>
      </c>
      <c r="H127" s="230">
        <f t="shared" si="15"/>
        <v>0</v>
      </c>
      <c r="I127" s="230">
        <f t="shared" si="15"/>
        <v>0</v>
      </c>
      <c r="J127" s="230">
        <f t="shared" si="15"/>
        <v>0</v>
      </c>
      <c r="K127" s="230">
        <f t="shared" si="15"/>
        <v>0</v>
      </c>
      <c r="L127" s="230">
        <f t="shared" si="15"/>
        <v>0</v>
      </c>
      <c r="M127" s="230">
        <f t="shared" si="15"/>
        <v>0</v>
      </c>
      <c r="N127" s="230">
        <f t="shared" si="15"/>
        <v>0</v>
      </c>
      <c r="O127" s="230">
        <f t="shared" si="15"/>
        <v>0</v>
      </c>
      <c r="P127" s="230">
        <f t="shared" si="15"/>
        <v>0</v>
      </c>
      <c r="Q127" s="230">
        <f t="shared" si="15"/>
        <v>0</v>
      </c>
      <c r="R127" s="230">
        <f t="shared" si="15"/>
        <v>0</v>
      </c>
      <c r="S127" s="230">
        <f t="shared" si="15"/>
        <v>0</v>
      </c>
      <c r="T127" s="230">
        <f t="shared" si="15"/>
        <v>0</v>
      </c>
      <c r="U127" s="230">
        <f t="shared" si="15"/>
        <v>0</v>
      </c>
      <c r="V127" s="230">
        <f t="shared" si="15"/>
        <v>0</v>
      </c>
      <c r="W127" s="230">
        <f t="shared" si="15"/>
        <v>0</v>
      </c>
    </row>
    <row r="128" spans="2:29" x14ac:dyDescent="0.35">
      <c r="B128" s="86" t="s">
        <v>106</v>
      </c>
      <c r="C128" s="230">
        <f t="shared" ref="C128:W128" si="16">C42/C86-1</f>
        <v>0</v>
      </c>
      <c r="D128" s="230">
        <f t="shared" si="16"/>
        <v>0</v>
      </c>
      <c r="E128" s="230">
        <f t="shared" si="16"/>
        <v>0</v>
      </c>
      <c r="F128" s="230">
        <f t="shared" si="16"/>
        <v>0</v>
      </c>
      <c r="G128" s="230">
        <f t="shared" si="16"/>
        <v>0</v>
      </c>
      <c r="H128" s="230">
        <f t="shared" si="16"/>
        <v>0</v>
      </c>
      <c r="I128" s="230">
        <f t="shared" si="16"/>
        <v>0</v>
      </c>
      <c r="J128" s="230">
        <f t="shared" si="16"/>
        <v>0</v>
      </c>
      <c r="K128" s="230">
        <f t="shared" si="16"/>
        <v>0</v>
      </c>
      <c r="L128" s="230">
        <f t="shared" si="16"/>
        <v>0</v>
      </c>
      <c r="M128" s="230">
        <f t="shared" si="16"/>
        <v>0</v>
      </c>
      <c r="N128" s="230">
        <f t="shared" si="16"/>
        <v>0</v>
      </c>
      <c r="O128" s="230">
        <f t="shared" si="16"/>
        <v>0</v>
      </c>
      <c r="P128" s="230">
        <f t="shared" si="16"/>
        <v>0</v>
      </c>
      <c r="Q128" s="230">
        <f t="shared" si="16"/>
        <v>0</v>
      </c>
      <c r="R128" s="230">
        <f t="shared" si="16"/>
        <v>0</v>
      </c>
      <c r="S128" s="230">
        <f t="shared" si="16"/>
        <v>0</v>
      </c>
      <c r="T128" s="230">
        <f t="shared" si="16"/>
        <v>0</v>
      </c>
      <c r="U128" s="230">
        <f t="shared" si="16"/>
        <v>0</v>
      </c>
      <c r="V128" s="230">
        <f t="shared" si="16"/>
        <v>0</v>
      </c>
      <c r="W128" s="230">
        <f t="shared" si="16"/>
        <v>0</v>
      </c>
    </row>
    <row r="129" spans="2:23" x14ac:dyDescent="0.35">
      <c r="B129" s="86" t="s">
        <v>107</v>
      </c>
      <c r="C129" s="230">
        <f t="shared" ref="C129:W129" si="17">C43/C87-1</f>
        <v>0</v>
      </c>
      <c r="D129" s="230">
        <f t="shared" si="17"/>
        <v>0</v>
      </c>
      <c r="E129" s="230">
        <f t="shared" si="17"/>
        <v>0</v>
      </c>
      <c r="F129" s="230">
        <f t="shared" si="17"/>
        <v>0</v>
      </c>
      <c r="G129" s="230">
        <f t="shared" si="17"/>
        <v>0</v>
      </c>
      <c r="H129" s="230">
        <f t="shared" si="17"/>
        <v>0</v>
      </c>
      <c r="I129" s="230">
        <f t="shared" si="17"/>
        <v>0</v>
      </c>
      <c r="J129" s="230">
        <f t="shared" si="17"/>
        <v>0</v>
      </c>
      <c r="K129" s="230">
        <f t="shared" si="17"/>
        <v>0</v>
      </c>
      <c r="L129" s="230">
        <f t="shared" si="17"/>
        <v>0</v>
      </c>
      <c r="M129" s="230">
        <f t="shared" si="17"/>
        <v>0</v>
      </c>
      <c r="N129" s="230">
        <f t="shared" si="17"/>
        <v>0</v>
      </c>
      <c r="O129" s="230">
        <f t="shared" si="17"/>
        <v>0</v>
      </c>
      <c r="P129" s="230">
        <f t="shared" si="17"/>
        <v>0</v>
      </c>
      <c r="Q129" s="230">
        <f t="shared" si="17"/>
        <v>0</v>
      </c>
      <c r="R129" s="230">
        <f t="shared" si="17"/>
        <v>0</v>
      </c>
      <c r="S129" s="230">
        <f t="shared" si="17"/>
        <v>0</v>
      </c>
      <c r="T129" s="230">
        <f t="shared" si="17"/>
        <v>0</v>
      </c>
      <c r="U129" s="230">
        <f t="shared" si="17"/>
        <v>0</v>
      </c>
      <c r="V129" s="230">
        <f t="shared" si="17"/>
        <v>0</v>
      </c>
      <c r="W129" s="230">
        <f t="shared" si="17"/>
        <v>0</v>
      </c>
    </row>
    <row r="130" spans="2:23" x14ac:dyDescent="0.35">
      <c r="B130" s="86" t="s">
        <v>177</v>
      </c>
      <c r="C130" s="230">
        <f t="shared" ref="C130:W130" si="18">C44/C88-1</f>
        <v>0</v>
      </c>
      <c r="D130" s="230">
        <f t="shared" si="18"/>
        <v>0</v>
      </c>
      <c r="E130" s="230">
        <f t="shared" si="18"/>
        <v>0</v>
      </c>
      <c r="F130" s="230">
        <f t="shared" si="18"/>
        <v>0</v>
      </c>
      <c r="G130" s="230">
        <f t="shared" si="18"/>
        <v>0</v>
      </c>
      <c r="H130" s="230">
        <f t="shared" si="18"/>
        <v>0</v>
      </c>
      <c r="I130" s="230">
        <f t="shared" si="18"/>
        <v>0</v>
      </c>
      <c r="J130" s="230">
        <f t="shared" si="18"/>
        <v>0</v>
      </c>
      <c r="K130" s="230">
        <f t="shared" si="18"/>
        <v>0</v>
      </c>
      <c r="L130" s="230">
        <f t="shared" si="18"/>
        <v>0</v>
      </c>
      <c r="M130" s="230">
        <f t="shared" si="18"/>
        <v>0</v>
      </c>
      <c r="N130" s="230">
        <f t="shared" si="18"/>
        <v>0</v>
      </c>
      <c r="O130" s="230">
        <f t="shared" si="18"/>
        <v>0</v>
      </c>
      <c r="P130" s="230">
        <f t="shared" si="18"/>
        <v>0</v>
      </c>
      <c r="Q130" s="230">
        <f t="shared" si="18"/>
        <v>0</v>
      </c>
      <c r="R130" s="230">
        <f t="shared" si="18"/>
        <v>0</v>
      </c>
      <c r="S130" s="230">
        <f t="shared" si="18"/>
        <v>0</v>
      </c>
      <c r="T130" s="230">
        <f t="shared" si="18"/>
        <v>0</v>
      </c>
      <c r="U130" s="230">
        <f t="shared" si="18"/>
        <v>0</v>
      </c>
      <c r="V130" s="230">
        <f t="shared" si="18"/>
        <v>0</v>
      </c>
      <c r="W130" s="230">
        <f t="shared" si="18"/>
        <v>0</v>
      </c>
    </row>
    <row r="131" spans="2:23" x14ac:dyDescent="0.35">
      <c r="B131" s="86" t="s">
        <v>14</v>
      </c>
      <c r="C131" s="230">
        <f t="shared" ref="C131:W131" si="19">C45/C89-1</f>
        <v>0</v>
      </c>
      <c r="D131" s="230">
        <f t="shared" si="19"/>
        <v>0</v>
      </c>
      <c r="E131" s="230">
        <f t="shared" si="19"/>
        <v>0</v>
      </c>
      <c r="F131" s="230">
        <f t="shared" si="19"/>
        <v>0</v>
      </c>
      <c r="G131" s="230">
        <f t="shared" si="19"/>
        <v>0</v>
      </c>
      <c r="H131" s="230">
        <f t="shared" si="19"/>
        <v>0</v>
      </c>
      <c r="I131" s="230">
        <f t="shared" si="19"/>
        <v>0</v>
      </c>
      <c r="J131" s="230">
        <f t="shared" si="19"/>
        <v>0</v>
      </c>
      <c r="K131" s="230">
        <f t="shared" si="19"/>
        <v>0</v>
      </c>
      <c r="L131" s="230">
        <f t="shared" si="19"/>
        <v>0</v>
      </c>
      <c r="M131" s="230">
        <f t="shared" si="19"/>
        <v>0</v>
      </c>
      <c r="N131" s="230">
        <f t="shared" si="19"/>
        <v>0</v>
      </c>
      <c r="O131" s="230">
        <f t="shared" si="19"/>
        <v>0</v>
      </c>
      <c r="P131" s="230">
        <f t="shared" si="19"/>
        <v>0</v>
      </c>
      <c r="Q131" s="230">
        <f t="shared" si="19"/>
        <v>0</v>
      </c>
      <c r="R131" s="230">
        <f t="shared" si="19"/>
        <v>0</v>
      </c>
      <c r="S131" s="230">
        <f t="shared" si="19"/>
        <v>0</v>
      </c>
      <c r="T131" s="230">
        <f t="shared" si="19"/>
        <v>0</v>
      </c>
      <c r="U131" s="230">
        <f t="shared" si="19"/>
        <v>0</v>
      </c>
      <c r="V131" s="230">
        <f t="shared" si="19"/>
        <v>0</v>
      </c>
      <c r="W131" s="230">
        <f t="shared" si="19"/>
        <v>0</v>
      </c>
    </row>
    <row r="132" spans="2:23" x14ac:dyDescent="0.35">
      <c r="B132" s="86" t="s">
        <v>188</v>
      </c>
      <c r="C132" s="230">
        <f t="shared" ref="C132:W132" si="20">C46/C90-1</f>
        <v>0</v>
      </c>
      <c r="D132" s="230">
        <f t="shared" si="20"/>
        <v>0</v>
      </c>
      <c r="E132" s="230">
        <f t="shared" si="20"/>
        <v>0</v>
      </c>
      <c r="F132" s="230">
        <f t="shared" si="20"/>
        <v>0</v>
      </c>
      <c r="G132" s="230">
        <f t="shared" si="20"/>
        <v>0</v>
      </c>
      <c r="H132" s="230">
        <f t="shared" si="20"/>
        <v>0</v>
      </c>
      <c r="I132" s="230">
        <f t="shared" si="20"/>
        <v>0</v>
      </c>
      <c r="J132" s="230">
        <f t="shared" si="20"/>
        <v>0</v>
      </c>
      <c r="K132" s="230">
        <f t="shared" si="20"/>
        <v>0</v>
      </c>
      <c r="L132" s="230">
        <f t="shared" si="20"/>
        <v>0</v>
      </c>
      <c r="M132" s="230">
        <f t="shared" si="20"/>
        <v>0</v>
      </c>
      <c r="N132" s="230">
        <f t="shared" si="20"/>
        <v>0</v>
      </c>
      <c r="O132" s="230">
        <f t="shared" si="20"/>
        <v>0</v>
      </c>
      <c r="P132" s="230">
        <f t="shared" si="20"/>
        <v>0</v>
      </c>
      <c r="Q132" s="230">
        <f t="shared" si="20"/>
        <v>0</v>
      </c>
      <c r="R132" s="230">
        <f t="shared" si="20"/>
        <v>0</v>
      </c>
      <c r="S132" s="230">
        <f t="shared" si="20"/>
        <v>0</v>
      </c>
      <c r="T132" s="230">
        <f t="shared" si="20"/>
        <v>0</v>
      </c>
      <c r="U132" s="230">
        <f t="shared" si="20"/>
        <v>0</v>
      </c>
      <c r="V132" s="230">
        <f t="shared" si="20"/>
        <v>0</v>
      </c>
      <c r="W132" s="230">
        <f t="shared" si="20"/>
        <v>0</v>
      </c>
    </row>
    <row r="133" spans="2:23" x14ac:dyDescent="0.35">
      <c r="B133" s="86" t="s">
        <v>189</v>
      </c>
      <c r="C133" s="230">
        <f t="shared" ref="C133:W133" si="21">C47/C91-1</f>
        <v>0</v>
      </c>
      <c r="D133" s="230">
        <f t="shared" si="21"/>
        <v>0</v>
      </c>
      <c r="E133" s="230">
        <f t="shared" si="21"/>
        <v>0</v>
      </c>
      <c r="F133" s="230">
        <f t="shared" si="21"/>
        <v>0</v>
      </c>
      <c r="G133" s="230">
        <f t="shared" si="21"/>
        <v>0</v>
      </c>
      <c r="H133" s="230">
        <f t="shared" si="21"/>
        <v>0</v>
      </c>
      <c r="I133" s="230">
        <f t="shared" si="21"/>
        <v>0</v>
      </c>
      <c r="J133" s="230">
        <f t="shared" si="21"/>
        <v>0</v>
      </c>
      <c r="K133" s="230">
        <f t="shared" si="21"/>
        <v>0</v>
      </c>
      <c r="L133" s="230">
        <f t="shared" si="21"/>
        <v>0</v>
      </c>
      <c r="M133" s="230">
        <f t="shared" si="21"/>
        <v>0</v>
      </c>
      <c r="N133" s="230">
        <f t="shared" si="21"/>
        <v>0</v>
      </c>
      <c r="O133" s="230">
        <f t="shared" si="21"/>
        <v>0</v>
      </c>
      <c r="P133" s="230">
        <f t="shared" si="21"/>
        <v>0</v>
      </c>
      <c r="Q133" s="230">
        <f t="shared" si="21"/>
        <v>0</v>
      </c>
      <c r="R133" s="230">
        <f t="shared" si="21"/>
        <v>0</v>
      </c>
      <c r="S133" s="230">
        <f t="shared" si="21"/>
        <v>0</v>
      </c>
      <c r="T133" s="230">
        <f t="shared" si="21"/>
        <v>0</v>
      </c>
      <c r="U133" s="230">
        <f t="shared" si="21"/>
        <v>0</v>
      </c>
      <c r="V133" s="230">
        <f t="shared" si="21"/>
        <v>0</v>
      </c>
      <c r="W133" s="230">
        <f t="shared" si="21"/>
        <v>0</v>
      </c>
    </row>
    <row r="134" spans="2:23" x14ac:dyDescent="0.35">
      <c r="B134" s="86" t="s">
        <v>108</v>
      </c>
      <c r="C134" s="230">
        <f t="shared" ref="C134:W134" si="22">C48/C92-1</f>
        <v>0</v>
      </c>
      <c r="D134" s="230">
        <f t="shared" si="22"/>
        <v>0</v>
      </c>
      <c r="E134" s="230">
        <f t="shared" si="22"/>
        <v>0</v>
      </c>
      <c r="F134" s="230">
        <f t="shared" si="22"/>
        <v>0</v>
      </c>
      <c r="G134" s="230">
        <f t="shared" si="22"/>
        <v>0</v>
      </c>
      <c r="H134" s="230">
        <f t="shared" si="22"/>
        <v>0</v>
      </c>
      <c r="I134" s="230">
        <f t="shared" si="22"/>
        <v>0</v>
      </c>
      <c r="J134" s="230">
        <f t="shared" si="22"/>
        <v>0</v>
      </c>
      <c r="K134" s="230">
        <f t="shared" si="22"/>
        <v>0</v>
      </c>
      <c r="L134" s="230">
        <f t="shared" si="22"/>
        <v>0</v>
      </c>
      <c r="M134" s="230">
        <f t="shared" si="22"/>
        <v>0</v>
      </c>
      <c r="N134" s="230">
        <f t="shared" si="22"/>
        <v>0</v>
      </c>
      <c r="O134" s="230">
        <f t="shared" si="22"/>
        <v>0</v>
      </c>
      <c r="P134" s="230">
        <f t="shared" si="22"/>
        <v>0</v>
      </c>
      <c r="Q134" s="230">
        <f t="shared" si="22"/>
        <v>0</v>
      </c>
      <c r="R134" s="230">
        <f t="shared" si="22"/>
        <v>0</v>
      </c>
      <c r="S134" s="230">
        <f t="shared" si="22"/>
        <v>0</v>
      </c>
      <c r="T134" s="230">
        <f t="shared" si="22"/>
        <v>0</v>
      </c>
      <c r="U134" s="230">
        <f t="shared" si="22"/>
        <v>0</v>
      </c>
      <c r="V134" s="230">
        <f t="shared" si="22"/>
        <v>0</v>
      </c>
      <c r="W134" s="230">
        <f t="shared" si="22"/>
        <v>0</v>
      </c>
    </row>
    <row r="135" spans="2:23" ht="14.9" customHeight="1" x14ac:dyDescent="0.35">
      <c r="B135" s="86" t="s">
        <v>178</v>
      </c>
      <c r="C135" s="230">
        <f t="shared" ref="C135:W135" si="23">C49/C93-1</f>
        <v>0</v>
      </c>
      <c r="D135" s="230">
        <f t="shared" si="23"/>
        <v>0</v>
      </c>
      <c r="E135" s="230">
        <f t="shared" si="23"/>
        <v>0</v>
      </c>
      <c r="F135" s="230">
        <f t="shared" si="23"/>
        <v>0</v>
      </c>
      <c r="G135" s="230">
        <f t="shared" si="23"/>
        <v>0</v>
      </c>
      <c r="H135" s="230">
        <f t="shared" si="23"/>
        <v>0</v>
      </c>
      <c r="I135" s="230">
        <f t="shared" si="23"/>
        <v>0</v>
      </c>
      <c r="J135" s="230">
        <f t="shared" si="23"/>
        <v>0</v>
      </c>
      <c r="K135" s="230">
        <f t="shared" si="23"/>
        <v>0</v>
      </c>
      <c r="L135" s="230">
        <f t="shared" si="23"/>
        <v>0</v>
      </c>
      <c r="M135" s="230">
        <f t="shared" si="23"/>
        <v>0</v>
      </c>
      <c r="N135" s="230">
        <f t="shared" si="23"/>
        <v>0</v>
      </c>
      <c r="O135" s="230">
        <f t="shared" si="23"/>
        <v>0</v>
      </c>
      <c r="P135" s="230">
        <f t="shared" si="23"/>
        <v>0</v>
      </c>
      <c r="Q135" s="230">
        <f t="shared" si="23"/>
        <v>0</v>
      </c>
      <c r="R135" s="230">
        <f t="shared" si="23"/>
        <v>0</v>
      </c>
      <c r="S135" s="230">
        <f t="shared" si="23"/>
        <v>0</v>
      </c>
      <c r="T135" s="230">
        <f t="shared" si="23"/>
        <v>0</v>
      </c>
      <c r="U135" s="230">
        <f t="shared" si="23"/>
        <v>0</v>
      </c>
      <c r="V135" s="230">
        <f t="shared" si="23"/>
        <v>0</v>
      </c>
      <c r="W135" s="230">
        <f t="shared" si="23"/>
        <v>0</v>
      </c>
    </row>
    <row r="136" spans="2:23" ht="14.9" customHeight="1" x14ac:dyDescent="0.35">
      <c r="B136" s="86" t="s">
        <v>242</v>
      </c>
      <c r="C136" s="230">
        <f t="shared" ref="C136:W136" si="24">C50/C94-1</f>
        <v>0</v>
      </c>
      <c r="D136" s="230">
        <f t="shared" si="24"/>
        <v>0</v>
      </c>
      <c r="E136" s="230">
        <f t="shared" si="24"/>
        <v>0</v>
      </c>
      <c r="F136" s="230">
        <f t="shared" si="24"/>
        <v>0</v>
      </c>
      <c r="G136" s="230">
        <f t="shared" si="24"/>
        <v>0</v>
      </c>
      <c r="H136" s="230">
        <f t="shared" si="24"/>
        <v>0</v>
      </c>
      <c r="I136" s="230">
        <f t="shared" si="24"/>
        <v>0</v>
      </c>
      <c r="J136" s="230">
        <f t="shared" si="24"/>
        <v>0</v>
      </c>
      <c r="K136" s="230">
        <f t="shared" si="24"/>
        <v>0</v>
      </c>
      <c r="L136" s="230">
        <f t="shared" si="24"/>
        <v>0</v>
      </c>
      <c r="M136" s="230">
        <f t="shared" si="24"/>
        <v>0</v>
      </c>
      <c r="N136" s="230">
        <f t="shared" si="24"/>
        <v>0</v>
      </c>
      <c r="O136" s="230">
        <f t="shared" si="24"/>
        <v>0</v>
      </c>
      <c r="P136" s="230">
        <f t="shared" si="24"/>
        <v>0</v>
      </c>
      <c r="Q136" s="230">
        <f t="shared" si="24"/>
        <v>0</v>
      </c>
      <c r="R136" s="230">
        <f t="shared" si="24"/>
        <v>0</v>
      </c>
      <c r="S136" s="230">
        <f t="shared" si="24"/>
        <v>0</v>
      </c>
      <c r="T136" s="230">
        <f t="shared" si="24"/>
        <v>0</v>
      </c>
      <c r="U136" s="230">
        <f t="shared" si="24"/>
        <v>0</v>
      </c>
      <c r="V136" s="230">
        <f t="shared" si="24"/>
        <v>0</v>
      </c>
      <c r="W136" s="230">
        <f t="shared" si="24"/>
        <v>0</v>
      </c>
    </row>
    <row r="137" spans="2:23" ht="14.9" customHeight="1" x14ac:dyDescent="0.35">
      <c r="B137" s="86" t="s">
        <v>180</v>
      </c>
      <c r="C137" s="230">
        <f t="shared" ref="C137:W137" si="25">C51/C95-1</f>
        <v>0</v>
      </c>
      <c r="D137" s="230">
        <f t="shared" si="25"/>
        <v>0</v>
      </c>
      <c r="E137" s="230">
        <f t="shared" si="25"/>
        <v>0</v>
      </c>
      <c r="F137" s="230">
        <f t="shared" si="25"/>
        <v>0</v>
      </c>
      <c r="G137" s="230">
        <f t="shared" si="25"/>
        <v>0</v>
      </c>
      <c r="H137" s="230">
        <f t="shared" si="25"/>
        <v>0</v>
      </c>
      <c r="I137" s="230">
        <f t="shared" si="25"/>
        <v>0</v>
      </c>
      <c r="J137" s="230">
        <f t="shared" si="25"/>
        <v>0</v>
      </c>
      <c r="K137" s="230">
        <f t="shared" si="25"/>
        <v>0</v>
      </c>
      <c r="L137" s="230">
        <f t="shared" si="25"/>
        <v>0</v>
      </c>
      <c r="M137" s="230">
        <f t="shared" si="25"/>
        <v>0</v>
      </c>
      <c r="N137" s="230">
        <f t="shared" si="25"/>
        <v>0</v>
      </c>
      <c r="O137" s="230">
        <f t="shared" si="25"/>
        <v>0</v>
      </c>
      <c r="P137" s="230">
        <f t="shared" si="25"/>
        <v>0</v>
      </c>
      <c r="Q137" s="230">
        <f t="shared" si="25"/>
        <v>0</v>
      </c>
      <c r="R137" s="230">
        <f t="shared" si="25"/>
        <v>0</v>
      </c>
      <c r="S137" s="230">
        <f t="shared" si="25"/>
        <v>0</v>
      </c>
      <c r="T137" s="230">
        <f t="shared" si="25"/>
        <v>0</v>
      </c>
      <c r="U137" s="230">
        <f t="shared" si="25"/>
        <v>0</v>
      </c>
      <c r="V137" s="230">
        <f t="shared" si="25"/>
        <v>0</v>
      </c>
      <c r="W137" s="230">
        <f t="shared" si="25"/>
        <v>0</v>
      </c>
    </row>
  </sheetData>
  <mergeCells count="1">
    <mergeCell ref="B6:AC8"/>
  </mergeCells>
  <hyperlinks>
    <hyperlink ref="B3" r:id="rId1" display="https://www.gov.uk/government/statistics/dukes-calorific-values " xr:uid="{ACDBC54C-C5B2-4D46-AD7A-A1656FA4E75C}"/>
    <hyperlink ref="B4" r:id="rId2" xr:uid="{4934DCCF-4AA3-4B28-BBF7-1B32942AFA65}"/>
  </hyperlinks>
  <pageMargins left="0.6692913385826772" right="0.6692913385826772" top="0.51181102362204722" bottom="0.51181102362204722" header="0.27559055118110237" footer="0.27559055118110237"/>
  <pageSetup paperSize="9" scale="75" firstPageNumber="237" orientation="portrait" useFirstPageNumber="1" r:id="rId3"/>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30" ma:contentTypeDescription="" ma:contentTypeScope="" ma:versionID="7c0366dea3a0d2a0b158a52dc7f62994">
  <xsd:schema xmlns:xsd="http://www.w3.org/2001/XMLSchema" xmlns:xs="http://www.w3.org/2001/XMLSchema" xmlns:p="http://schemas.microsoft.com/office/2006/metadata/properties" xmlns:ns2="f906fbab-2f75-4c55-9947-54e5e7fb542c" targetNamespace="http://schemas.microsoft.com/office/2006/metadata/properties" ma:root="true" ma:fieldsID="d12dea1ccc288b7551a354f2b21d3fd6" ns2:_="">
    <xsd:import namespace="f906fbab-2f75-4c55-9947-54e5e7fb542c"/>
    <xsd:element name="properties">
      <xsd:complexType>
        <xsd:sequence>
          <xsd:element name="documentManagement">
            <xsd:complexType>
              <xsd:all>
                <xsd:element ref="ns2:Document_x0020_type"/>
                <xsd:element ref="ns2:Scanned_x0020_PDF"/>
                <xsd:element ref="ns2:Copyright"/>
                <xsd:element ref="ns2:Department_x0020__x0028_new_x0029_"/>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Document_x0020_type" ma:index="2" ma:displayName="Document type" ma:description="document type" ma:format="Dropdown" ma:indexed="true" ma:internalName="Document_x0020_type" ma:readOnly="fals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Infographic"/>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Scanned_x0020_PDF" ma:index="3"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Copyright" ma:index="4"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11" ma:displayName="Department" ma:indexed="true" ma:list="{2f5bc5fb-88d0-4fac-840f-f89fcd501457}" ma:internalName="Department_x0020__x0028_new_x0029_" ma:showField="Title" ma:web="f8e0d1a5-2ada-400f-bddd-efa5689e750a">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f906fbab-2f75-4c55-9947-54e5e7fb542c">Policy</Document_x0020_type>
    <Department_x0020__x0028_new_x0029_ xmlns="f906fbab-2f75-4c55-9947-54e5e7fb542c">22</Department_x0020__x0028_new_x0029_>
    <Scanned_x0020_PDF xmlns="f906fbab-2f75-4c55-9947-54e5e7fb542c">No</Scanned_x0020_PDF>
    <Copyright xmlns="f906fbab-2f75-4c55-9947-54e5e7fb542c">Exclude</Copyright>
  </documentManagement>
</p:properties>
</file>

<file path=customXml/itemProps1.xml><?xml version="1.0" encoding="utf-8"?>
<ds:datastoreItem xmlns:ds="http://schemas.openxmlformats.org/officeDocument/2006/customXml" ds:itemID="{501CD97C-CC54-40FB-B7A6-84DD8EB9C6AB}">
  <ds:schemaRefs>
    <ds:schemaRef ds:uri="http://schemas.microsoft.com/sharepoint/v3/contenttype/forms"/>
  </ds:schemaRefs>
</ds:datastoreItem>
</file>

<file path=customXml/itemProps2.xml><?xml version="1.0" encoding="utf-8"?>
<ds:datastoreItem xmlns:ds="http://schemas.openxmlformats.org/officeDocument/2006/customXml" ds:itemID="{6AB8F3EA-60A1-4437-9F0E-8BCCCF429E15}"/>
</file>

<file path=customXml/itemProps3.xml><?xml version="1.0" encoding="utf-8"?>
<ds:datastoreItem xmlns:ds="http://schemas.openxmlformats.org/officeDocument/2006/customXml" ds:itemID="{0CAA2DBE-C154-432B-A0DC-70AA4180395E}">
  <ds:schemaRefs>
    <ds:schemaRef ds:uri="http://purl.org/dc/terms/"/>
    <ds:schemaRef ds:uri="51fde2af-a69d-4252-b1a1-a378bcdad737"/>
    <ds:schemaRef ds:uri="http://schemas.openxmlformats.org/package/2006/metadata/core-properties"/>
    <ds:schemaRef ds:uri="8cb3d30c-9f8a-419d-aca9-b4e087efc196"/>
    <ds:schemaRef ds:uri="http://www.w3.org/XML/1998/namespace"/>
    <ds:schemaRef ds:uri="48d50301-50f0-40cb-b3ad-7634a9fe1fec"/>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 Sheet</vt:lpstr>
      <vt:lpstr>Jersey Fuels</vt:lpstr>
      <vt:lpstr>Unit Conversions</vt:lpstr>
      <vt:lpstr>DUKES Calorific Values</vt:lpstr>
      <vt:lpstr>'DUKES Calorific Values'!Print_Area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Jersey Greenhouse Gas Emissions Factors 2025</dc:title>
  <dc:creator>Justine Raoult</dc:creator>
  <cp:lastModifiedBy>Michelle Moffat</cp:lastModifiedBy>
  <dcterms:created xsi:type="dcterms:W3CDTF">2021-02-04T16:26:33Z</dcterms:created>
  <dcterms:modified xsi:type="dcterms:W3CDTF">2025-06-02T08:03:34Z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y fmtid="{D5CDD505-2E9C-101B-9397-08002B2CF9AE}" pid="5" name="PDF tagged for accessibilty">
    <vt:lpwstr>No</vt:lpwstr>
  </property>
  <property fmtid="{D5CDD505-2E9C-101B-9397-08002B2CF9AE}" pid="7" name="Is document on another website? eg States Assembly">
    <vt:bool>false</vt:bool>
  </property>
  <property fmtid="{D5CDD505-2E9C-101B-9397-08002B2CF9AE}" pid="8" name="Could this be a web page?">
    <vt:lpwstr>No</vt:lpwstr>
  </property>
  <property fmtid="{D5CDD505-2E9C-101B-9397-08002B2CF9AE}" pid="9" name="Is this an infographic?">
    <vt:bool>false</vt:bool>
  </property>
  <property fmtid="{D5CDD505-2E9C-101B-9397-08002B2CF9AE}" pid="11" name="Form - no of pages">
    <vt:r8>1</vt:r8>
  </property>
</Properties>
</file>