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Y:\Projects\3397 - Jersey inventory guide update 1990 - 2022\2_Deliverables\"/>
    </mc:Choice>
  </mc:AlternateContent>
  <xr:revisionPtr revIDLastSave="0" documentId="13_ncr:1_{F27570C9-CC34-4123-B026-F717F8EEFADE}" xr6:coauthVersionLast="47" xr6:coauthVersionMax="47" xr10:uidLastSave="{00000000-0000-0000-0000-000000000000}"/>
  <bookViews>
    <workbookView xWindow="-120" yWindow="-120" windowWidth="29040" windowHeight="15840" xr2:uid="{E5B78A3E-9F4A-4A5B-B425-C64FF7A26040}"/>
  </bookViews>
  <sheets>
    <sheet name="Title Sheet" sheetId="7" r:id="rId1"/>
    <sheet name="Jersey Fuels" sheetId="10" r:id="rId2"/>
    <sheet name="Unit Conversions" sheetId="2" r:id="rId3"/>
    <sheet name="DUKES Calorific Values" sheetId="5" r:id="rId4"/>
  </sheets>
  <definedNames>
    <definedName name="GWhToKtoe">#REF!</definedName>
    <definedName name="_xlnm.Print_Area" localSheetId="3">'DUKES Calorific Values'!$B$10:$AC$31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0" i="5" l="1"/>
  <c r="C115" i="5"/>
  <c r="C107" i="5"/>
  <c r="C106" i="5"/>
  <c r="C105" i="5"/>
  <c r="V115" i="5" l="1"/>
  <c r="V117" i="5"/>
  <c r="V127" i="5"/>
  <c r="V135" i="5"/>
  <c r="V138" i="5"/>
  <c r="V125" i="5"/>
  <c r="V126" i="5"/>
  <c r="V128" i="5"/>
  <c r="V129" i="5"/>
  <c r="V130" i="5"/>
  <c r="V131" i="5"/>
  <c r="V132" i="5"/>
  <c r="V133" i="5"/>
  <c r="V134" i="5"/>
  <c r="V136" i="5"/>
  <c r="V137" i="5"/>
  <c r="V121" i="5"/>
  <c r="V120" i="5"/>
  <c r="V116" i="5"/>
  <c r="V114" i="5"/>
  <c r="V113" i="5"/>
  <c r="V112" i="5"/>
  <c r="V111" i="5"/>
  <c r="V110" i="5"/>
  <c r="V107" i="5"/>
  <c r="V106" i="5"/>
  <c r="V105" i="5"/>
  <c r="Z168" i="10" l="1"/>
  <c r="Y169" i="10"/>
  <c r="Z169" i="10"/>
  <c r="Y170" i="10"/>
  <c r="Z170" i="10"/>
  <c r="Y171" i="10"/>
  <c r="Z172" i="10"/>
  <c r="Y173" i="10"/>
  <c r="Z173" i="10"/>
  <c r="Y174" i="10"/>
  <c r="Z174" i="10"/>
  <c r="Y175" i="10"/>
  <c r="Z175" i="10"/>
  <c r="Y176" i="10"/>
  <c r="Z176" i="10"/>
  <c r="Y177" i="10"/>
  <c r="Z177" i="10"/>
  <c r="X170" i="10"/>
  <c r="X171" i="10"/>
  <c r="X172" i="10"/>
  <c r="X175" i="10"/>
  <c r="X176" i="10"/>
  <c r="X177" i="10"/>
  <c r="X168" i="10"/>
  <c r="Y153" i="10"/>
  <c r="Z153" i="10"/>
  <c r="Z154" i="10"/>
  <c r="Y155" i="10"/>
  <c r="Z155" i="10"/>
  <c r="Y156" i="10"/>
  <c r="Z156" i="10"/>
  <c r="Y157" i="10"/>
  <c r="Z157" i="10"/>
  <c r="Y158" i="10"/>
  <c r="Y159" i="10"/>
  <c r="Z159" i="10"/>
  <c r="Y160" i="10"/>
  <c r="Z160" i="10"/>
  <c r="Y161" i="10"/>
  <c r="Z161" i="10"/>
  <c r="Y162" i="10"/>
  <c r="Y163" i="10"/>
  <c r="Z163" i="10"/>
  <c r="Y164" i="10"/>
  <c r="Z164" i="10"/>
  <c r="Y165" i="10"/>
  <c r="Z165" i="10"/>
  <c r="Y166" i="10"/>
  <c r="Z166" i="10"/>
  <c r="Y167" i="10"/>
  <c r="Z167" i="10"/>
  <c r="X154" i="10"/>
  <c r="X155" i="10"/>
  <c r="X156" i="10"/>
  <c r="X158" i="10"/>
  <c r="X159" i="10"/>
  <c r="X160" i="10"/>
  <c r="X161" i="10"/>
  <c r="X162" i="10"/>
  <c r="X163" i="10"/>
  <c r="X164" i="10"/>
  <c r="X165" i="10"/>
  <c r="X166" i="10"/>
  <c r="X167" i="10"/>
  <c r="X153" i="10"/>
  <c r="V233" i="10"/>
  <c r="U233" i="10"/>
  <c r="T233" i="10"/>
  <c r="R233" i="10"/>
  <c r="Q233" i="10"/>
  <c r="P233" i="10"/>
  <c r="N233" i="10"/>
  <c r="M233" i="10"/>
  <c r="L233" i="10"/>
  <c r="J233" i="10"/>
  <c r="I233" i="10"/>
  <c r="H233" i="10"/>
  <c r="V232" i="10"/>
  <c r="U232" i="10"/>
  <c r="T232" i="10"/>
  <c r="R232" i="10"/>
  <c r="Q232" i="10"/>
  <c r="P232" i="10"/>
  <c r="N232" i="10"/>
  <c r="M232" i="10"/>
  <c r="L232" i="10"/>
  <c r="J232" i="10"/>
  <c r="I232" i="10"/>
  <c r="H232" i="10"/>
  <c r="V231" i="10"/>
  <c r="U231" i="10"/>
  <c r="T231" i="10"/>
  <c r="R231" i="10"/>
  <c r="Q231" i="10"/>
  <c r="P231" i="10"/>
  <c r="N231" i="10"/>
  <c r="M231" i="10"/>
  <c r="L231" i="10"/>
  <c r="J231" i="10"/>
  <c r="I231" i="10"/>
  <c r="H231" i="10"/>
  <c r="V230" i="10"/>
  <c r="U230" i="10"/>
  <c r="T230" i="10"/>
  <c r="R230" i="10"/>
  <c r="Q230" i="10"/>
  <c r="P230" i="10"/>
  <c r="N230" i="10"/>
  <c r="M230" i="10"/>
  <c r="L230" i="10"/>
  <c r="J230" i="10"/>
  <c r="I230" i="10"/>
  <c r="H230" i="10"/>
  <c r="V229" i="10"/>
  <c r="U229" i="10"/>
  <c r="T229" i="10"/>
  <c r="R229" i="10"/>
  <c r="Q229" i="10"/>
  <c r="P229" i="10"/>
  <c r="N229" i="10"/>
  <c r="M229" i="10"/>
  <c r="L229" i="10"/>
  <c r="J229" i="10"/>
  <c r="I229" i="10"/>
  <c r="H229" i="10"/>
  <c r="V228" i="10"/>
  <c r="U228" i="10"/>
  <c r="T228" i="10"/>
  <c r="R228" i="10"/>
  <c r="Q228" i="10"/>
  <c r="P228" i="10"/>
  <c r="N228" i="10"/>
  <c r="M228" i="10"/>
  <c r="L228" i="10"/>
  <c r="J228" i="10"/>
  <c r="I228" i="10"/>
  <c r="H228" i="10"/>
  <c r="V227" i="10"/>
  <c r="U227" i="10"/>
  <c r="T227" i="10"/>
  <c r="R227" i="10"/>
  <c r="Q227" i="10"/>
  <c r="P227" i="10"/>
  <c r="N227" i="10"/>
  <c r="M227" i="10"/>
  <c r="L227" i="10"/>
  <c r="J227" i="10"/>
  <c r="I227" i="10"/>
  <c r="H227" i="10"/>
  <c r="V226" i="10"/>
  <c r="U226" i="10"/>
  <c r="T226" i="10"/>
  <c r="R226" i="10"/>
  <c r="Q226" i="10"/>
  <c r="P226" i="10"/>
  <c r="N226" i="10"/>
  <c r="M226" i="10"/>
  <c r="L226" i="10"/>
  <c r="J226" i="10"/>
  <c r="I226" i="10"/>
  <c r="H226" i="10"/>
  <c r="V225" i="10"/>
  <c r="U225" i="10"/>
  <c r="T225" i="10"/>
  <c r="R225" i="10"/>
  <c r="Q225" i="10"/>
  <c r="P225" i="10"/>
  <c r="N225" i="10"/>
  <c r="M225" i="10"/>
  <c r="L225" i="10"/>
  <c r="J225" i="10"/>
  <c r="I225" i="10"/>
  <c r="H225" i="10"/>
  <c r="V224" i="10"/>
  <c r="U224" i="10"/>
  <c r="T224" i="10"/>
  <c r="R224" i="10"/>
  <c r="Q224" i="10"/>
  <c r="P224" i="10"/>
  <c r="N224" i="10"/>
  <c r="M224" i="10"/>
  <c r="L224" i="10"/>
  <c r="J224" i="10"/>
  <c r="I224" i="10"/>
  <c r="H224" i="10"/>
  <c r="V223" i="10"/>
  <c r="U223" i="10"/>
  <c r="T223" i="10"/>
  <c r="R223" i="10"/>
  <c r="Q223" i="10"/>
  <c r="P223" i="10"/>
  <c r="N223" i="10"/>
  <c r="M223" i="10"/>
  <c r="L223" i="10"/>
  <c r="J223" i="10"/>
  <c r="I223" i="10"/>
  <c r="H223" i="10"/>
  <c r="V222" i="10"/>
  <c r="U222" i="10"/>
  <c r="T222" i="10"/>
  <c r="R222" i="10"/>
  <c r="Q222" i="10"/>
  <c r="P222" i="10"/>
  <c r="N222" i="10"/>
  <c r="M222" i="10"/>
  <c r="L222" i="10"/>
  <c r="J222" i="10"/>
  <c r="I222" i="10"/>
  <c r="H222" i="10"/>
  <c r="V221" i="10"/>
  <c r="U221" i="10"/>
  <c r="T221" i="10"/>
  <c r="R221" i="10"/>
  <c r="Q221" i="10"/>
  <c r="P221" i="10"/>
  <c r="N221" i="10"/>
  <c r="M221" i="10"/>
  <c r="L221" i="10"/>
  <c r="J221" i="10"/>
  <c r="I221" i="10"/>
  <c r="H221" i="10"/>
  <c r="V220" i="10"/>
  <c r="U220" i="10"/>
  <c r="T220" i="10"/>
  <c r="R220" i="10"/>
  <c r="Q220" i="10"/>
  <c r="P220" i="10"/>
  <c r="N220" i="10"/>
  <c r="M220" i="10"/>
  <c r="L220" i="10"/>
  <c r="J220" i="10"/>
  <c r="I220" i="10"/>
  <c r="H220" i="10"/>
  <c r="V219" i="10"/>
  <c r="U219" i="10"/>
  <c r="T219" i="10"/>
  <c r="R219" i="10"/>
  <c r="Q219" i="10"/>
  <c r="P219" i="10"/>
  <c r="N219" i="10"/>
  <c r="M219" i="10"/>
  <c r="L219" i="10"/>
  <c r="J219" i="10"/>
  <c r="I219" i="10"/>
  <c r="H219" i="10"/>
  <c r="V218" i="10"/>
  <c r="U218" i="10"/>
  <c r="T218" i="10"/>
  <c r="R218" i="10"/>
  <c r="Q218" i="10"/>
  <c r="P218" i="10"/>
  <c r="N218" i="10"/>
  <c r="M218" i="10"/>
  <c r="L218" i="10"/>
  <c r="J218" i="10"/>
  <c r="I218" i="10"/>
  <c r="H218" i="10"/>
  <c r="V217" i="10"/>
  <c r="U217" i="10"/>
  <c r="T217" i="10"/>
  <c r="R217" i="10"/>
  <c r="Q217" i="10"/>
  <c r="P217" i="10"/>
  <c r="N217" i="10"/>
  <c r="M217" i="10"/>
  <c r="L217" i="10"/>
  <c r="J217" i="10"/>
  <c r="I217" i="10"/>
  <c r="H217" i="10"/>
  <c r="V216" i="10"/>
  <c r="U216" i="10"/>
  <c r="T216" i="10"/>
  <c r="R216" i="10"/>
  <c r="Q216" i="10"/>
  <c r="P216" i="10"/>
  <c r="N216" i="10"/>
  <c r="M216" i="10"/>
  <c r="L216" i="10"/>
  <c r="J216" i="10"/>
  <c r="I216" i="10"/>
  <c r="H216" i="10"/>
  <c r="V215" i="10"/>
  <c r="U215" i="10"/>
  <c r="T215" i="10"/>
  <c r="R215" i="10"/>
  <c r="Q215" i="10"/>
  <c r="P215" i="10"/>
  <c r="N215" i="10"/>
  <c r="M215" i="10"/>
  <c r="L215" i="10"/>
  <c r="J215" i="10"/>
  <c r="I215" i="10"/>
  <c r="H215" i="10"/>
  <c r="V214" i="10"/>
  <c r="U214" i="10"/>
  <c r="T214" i="10"/>
  <c r="R214" i="10"/>
  <c r="Q214" i="10"/>
  <c r="P214" i="10"/>
  <c r="N214" i="10"/>
  <c r="M214" i="10"/>
  <c r="L214" i="10"/>
  <c r="J214" i="10"/>
  <c r="I214" i="10"/>
  <c r="H214" i="10"/>
  <c r="V213" i="10"/>
  <c r="U213" i="10"/>
  <c r="T213" i="10"/>
  <c r="R213" i="10"/>
  <c r="Q213" i="10"/>
  <c r="P213" i="10"/>
  <c r="N213" i="10"/>
  <c r="M213" i="10"/>
  <c r="L213" i="10"/>
  <c r="J213" i="10"/>
  <c r="I213" i="10"/>
  <c r="H213" i="10"/>
  <c r="V212" i="10"/>
  <c r="U212" i="10"/>
  <c r="T212" i="10"/>
  <c r="R212" i="10"/>
  <c r="Q212" i="10"/>
  <c r="P212" i="10"/>
  <c r="N212" i="10"/>
  <c r="M212" i="10"/>
  <c r="L212" i="10"/>
  <c r="J212" i="10"/>
  <c r="I212" i="10"/>
  <c r="H212" i="10"/>
  <c r="V211" i="10"/>
  <c r="U211" i="10"/>
  <c r="T211" i="10"/>
  <c r="R211" i="10"/>
  <c r="Q211" i="10"/>
  <c r="P211" i="10"/>
  <c r="N211" i="10"/>
  <c r="M211" i="10"/>
  <c r="L211" i="10"/>
  <c r="J211" i="10"/>
  <c r="I211" i="10"/>
  <c r="H211" i="10"/>
  <c r="V210" i="10"/>
  <c r="U210" i="10"/>
  <c r="T210" i="10"/>
  <c r="R210" i="10"/>
  <c r="Q210" i="10"/>
  <c r="P210" i="10"/>
  <c r="N210" i="10"/>
  <c r="M210" i="10"/>
  <c r="L210" i="10"/>
  <c r="J210" i="10"/>
  <c r="I210" i="10"/>
  <c r="H210" i="10"/>
  <c r="V209" i="10"/>
  <c r="U209" i="10"/>
  <c r="T209" i="10"/>
  <c r="R209" i="10"/>
  <c r="Q209" i="10"/>
  <c r="P209" i="10"/>
  <c r="N209" i="10"/>
  <c r="M209" i="10"/>
  <c r="L209" i="10"/>
  <c r="J209" i="10"/>
  <c r="I209" i="10"/>
  <c r="H209" i="10"/>
  <c r="AG22" i="10"/>
  <c r="AG66" i="10"/>
  <c r="W165" i="10" l="1"/>
  <c r="W157" i="10"/>
  <c r="W155" i="10"/>
  <c r="W169" i="10"/>
  <c r="W163" i="10"/>
  <c r="W173" i="10"/>
  <c r="X169" i="10"/>
  <c r="W153" i="10"/>
  <c r="W170" i="10"/>
  <c r="W177" i="10"/>
  <c r="W162" i="10"/>
  <c r="W158" i="10"/>
  <c r="W174" i="10"/>
  <c r="W154" i="10"/>
  <c r="W172" i="10"/>
  <c r="W168" i="10"/>
  <c r="Y172" i="10"/>
  <c r="W171" i="10"/>
  <c r="Y154" i="10"/>
  <c r="Y168" i="10"/>
  <c r="Z158" i="10"/>
  <c r="X157" i="10"/>
  <c r="X173" i="10"/>
  <c r="Z162" i="10"/>
  <c r="W156" i="10"/>
  <c r="W164" i="10"/>
  <c r="Z171" i="10"/>
  <c r="W161" i="10"/>
  <c r="W167" i="10"/>
  <c r="W159" i="10"/>
  <c r="X174" i="10"/>
  <c r="W176" i="10"/>
  <c r="W175" i="10"/>
  <c r="W166" i="10"/>
  <c r="W160" i="10"/>
  <c r="E168" i="10"/>
  <c r="E169" i="10"/>
  <c r="E170" i="10"/>
  <c r="E171" i="10"/>
  <c r="E172" i="10"/>
  <c r="V167" i="10"/>
  <c r="U167" i="10"/>
  <c r="T167" i="10"/>
  <c r="V166" i="10"/>
  <c r="U166" i="10"/>
  <c r="T166" i="10"/>
  <c r="V165" i="10"/>
  <c r="U165" i="10"/>
  <c r="T165" i="10"/>
  <c r="V164" i="10"/>
  <c r="U164" i="10"/>
  <c r="T164" i="10"/>
  <c r="V163" i="10"/>
  <c r="U163" i="10"/>
  <c r="T163" i="10"/>
  <c r="V162" i="10"/>
  <c r="U162" i="10"/>
  <c r="T162" i="10"/>
  <c r="V161" i="10"/>
  <c r="U161" i="10"/>
  <c r="T161" i="10"/>
  <c r="V160" i="10"/>
  <c r="U160" i="10"/>
  <c r="T160" i="10"/>
  <c r="V159" i="10"/>
  <c r="U159" i="10"/>
  <c r="T159" i="10"/>
  <c r="V158" i="10"/>
  <c r="U158" i="10"/>
  <c r="T158" i="10"/>
  <c r="V157" i="10"/>
  <c r="U157" i="10"/>
  <c r="T157" i="10"/>
  <c r="V156" i="10"/>
  <c r="U156" i="10"/>
  <c r="T156" i="10"/>
  <c r="V155" i="10"/>
  <c r="U155" i="10"/>
  <c r="T155" i="10"/>
  <c r="V154" i="10"/>
  <c r="U154" i="10"/>
  <c r="T154" i="10"/>
  <c r="V153" i="10"/>
  <c r="U153" i="10"/>
  <c r="T153" i="10"/>
  <c r="R167" i="10"/>
  <c r="Q167" i="10"/>
  <c r="P167" i="10"/>
  <c r="R166" i="10"/>
  <c r="Q166" i="10"/>
  <c r="P166" i="10"/>
  <c r="R165" i="10"/>
  <c r="Q165" i="10"/>
  <c r="P165" i="10"/>
  <c r="R164" i="10"/>
  <c r="Q164" i="10"/>
  <c r="P164" i="10"/>
  <c r="R163" i="10"/>
  <c r="Q163" i="10"/>
  <c r="P163" i="10"/>
  <c r="R162" i="10"/>
  <c r="Q162" i="10"/>
  <c r="P162" i="10"/>
  <c r="R161" i="10"/>
  <c r="Q161" i="10"/>
  <c r="P161" i="10"/>
  <c r="R160" i="10"/>
  <c r="Q160" i="10"/>
  <c r="P160" i="10"/>
  <c r="R159" i="10"/>
  <c r="Q159" i="10"/>
  <c r="P159" i="10"/>
  <c r="R158" i="10"/>
  <c r="Q158" i="10"/>
  <c r="P158" i="10"/>
  <c r="R157" i="10"/>
  <c r="Q157" i="10"/>
  <c r="P157" i="10"/>
  <c r="R156" i="10"/>
  <c r="Q156" i="10"/>
  <c r="P156" i="10"/>
  <c r="R155" i="10"/>
  <c r="Q155" i="10"/>
  <c r="P155" i="10"/>
  <c r="R154" i="10"/>
  <c r="Q154" i="10"/>
  <c r="P154" i="10"/>
  <c r="R153" i="10"/>
  <c r="Q153" i="10"/>
  <c r="P153" i="10"/>
  <c r="N167" i="10"/>
  <c r="M167" i="10"/>
  <c r="L167" i="10"/>
  <c r="N166" i="10"/>
  <c r="M166" i="10"/>
  <c r="L166" i="10"/>
  <c r="N165" i="10"/>
  <c r="M165" i="10"/>
  <c r="L165" i="10"/>
  <c r="N164" i="10"/>
  <c r="M164" i="10"/>
  <c r="L164" i="10"/>
  <c r="N163" i="10"/>
  <c r="M163" i="10"/>
  <c r="L163" i="10"/>
  <c r="N162" i="10"/>
  <c r="M162" i="10"/>
  <c r="L162" i="10"/>
  <c r="N161" i="10"/>
  <c r="M161" i="10"/>
  <c r="L161" i="10"/>
  <c r="N160" i="10"/>
  <c r="M160" i="10"/>
  <c r="L160" i="10"/>
  <c r="N159" i="10"/>
  <c r="M159" i="10"/>
  <c r="L159" i="10"/>
  <c r="N158" i="10"/>
  <c r="M158" i="10"/>
  <c r="L158" i="10"/>
  <c r="N157" i="10"/>
  <c r="M157" i="10"/>
  <c r="L157" i="10"/>
  <c r="N156" i="10"/>
  <c r="M156" i="10"/>
  <c r="L156" i="10"/>
  <c r="N155" i="10"/>
  <c r="M155" i="10"/>
  <c r="L155" i="10"/>
  <c r="N154" i="10"/>
  <c r="M154" i="10"/>
  <c r="L154" i="10"/>
  <c r="N153" i="10"/>
  <c r="M153" i="10"/>
  <c r="L153" i="10"/>
  <c r="I153" i="10"/>
  <c r="J153" i="10"/>
  <c r="I154" i="10"/>
  <c r="J154" i="10"/>
  <c r="I155" i="10"/>
  <c r="J155" i="10"/>
  <c r="I156" i="10"/>
  <c r="J156" i="10"/>
  <c r="I157" i="10"/>
  <c r="J157" i="10"/>
  <c r="I158" i="10"/>
  <c r="J158" i="10"/>
  <c r="I159" i="10"/>
  <c r="J159" i="10"/>
  <c r="I160" i="10"/>
  <c r="J160" i="10"/>
  <c r="I161" i="10"/>
  <c r="J161" i="10"/>
  <c r="I162" i="10"/>
  <c r="J162" i="10"/>
  <c r="I163" i="10"/>
  <c r="J163" i="10"/>
  <c r="I164" i="10"/>
  <c r="J164" i="10"/>
  <c r="J165" i="10"/>
  <c r="I166" i="10"/>
  <c r="J166" i="10"/>
  <c r="I167" i="10"/>
  <c r="J167" i="10"/>
  <c r="H154" i="10"/>
  <c r="H155" i="10"/>
  <c r="H156" i="10"/>
  <c r="H157" i="10"/>
  <c r="H158" i="10"/>
  <c r="H159" i="10"/>
  <c r="H160" i="10"/>
  <c r="H161" i="10"/>
  <c r="H162" i="10"/>
  <c r="H163" i="10"/>
  <c r="H164" i="10"/>
  <c r="H165" i="10"/>
  <c r="H166" i="10"/>
  <c r="H167" i="10"/>
  <c r="H153" i="10"/>
  <c r="G221" i="10" l="1"/>
  <c r="I165" i="10"/>
  <c r="K215" i="10"/>
  <c r="S216" i="10"/>
  <c r="S218" i="10"/>
  <c r="S221" i="10"/>
  <c r="S222" i="10"/>
  <c r="O215" i="10"/>
  <c r="K212" i="10"/>
  <c r="K214" i="10"/>
  <c r="O216" i="10"/>
  <c r="O221" i="10"/>
  <c r="S214" i="10"/>
  <c r="K218" i="10"/>
  <c r="O214" i="10"/>
  <c r="S215" i="10"/>
  <c r="K216" i="10"/>
  <c r="K221" i="10"/>
  <c r="O218" i="10"/>
  <c r="S225" i="10"/>
  <c r="S230" i="10"/>
  <c r="S233" i="10"/>
  <c r="G215" i="10"/>
  <c r="O225" i="10"/>
  <c r="S232" i="10"/>
  <c r="S228" i="10"/>
  <c r="G214" i="10"/>
  <c r="G216" i="10"/>
  <c r="O224" i="10"/>
  <c r="O228" i="10"/>
  <c r="O231" i="10"/>
  <c r="S231" i="10"/>
  <c r="S224" i="10"/>
  <c r="O229" i="10"/>
  <c r="S229" i="10"/>
  <c r="O226" i="10"/>
  <c r="O232" i="10"/>
  <c r="S226" i="10"/>
  <c r="O230" i="10"/>
  <c r="S227" i="10"/>
  <c r="O227" i="10"/>
  <c r="S212" i="10"/>
  <c r="U176" i="10"/>
  <c r="T176" i="10"/>
  <c r="U174" i="10"/>
  <c r="T174" i="10"/>
  <c r="U172" i="10"/>
  <c r="T172" i="10"/>
  <c r="U170" i="10"/>
  <c r="T170" i="10"/>
  <c r="U168" i="10"/>
  <c r="T168" i="10"/>
  <c r="V177" i="10"/>
  <c r="U177" i="10"/>
  <c r="T177" i="10"/>
  <c r="V176" i="10"/>
  <c r="V175" i="10"/>
  <c r="U175" i="10"/>
  <c r="T175" i="10"/>
  <c r="V174" i="10"/>
  <c r="V173" i="10"/>
  <c r="U173" i="10"/>
  <c r="T173" i="10"/>
  <c r="V172" i="10"/>
  <c r="V171" i="10"/>
  <c r="U171" i="10"/>
  <c r="T171" i="10"/>
  <c r="V170" i="10"/>
  <c r="V169" i="10"/>
  <c r="U169" i="10"/>
  <c r="T169" i="10"/>
  <c r="V168" i="10"/>
  <c r="K153" i="10" l="1"/>
  <c r="K209" i="10"/>
  <c r="G167" i="10"/>
  <c r="G223" i="10"/>
  <c r="O157" i="10"/>
  <c r="O213" i="10"/>
  <c r="G161" i="10"/>
  <c r="G217" i="10"/>
  <c r="O154" i="10"/>
  <c r="O210" i="10"/>
  <c r="K164" i="10"/>
  <c r="K220" i="10"/>
  <c r="S154" i="10"/>
  <c r="AG53" i="10" s="1"/>
  <c r="S210" i="10"/>
  <c r="S163" i="10"/>
  <c r="AG48" i="10" s="1"/>
  <c r="S219" i="10"/>
  <c r="K167" i="10"/>
  <c r="K223" i="10"/>
  <c r="S157" i="10"/>
  <c r="AG56" i="10" s="1"/>
  <c r="S213" i="10"/>
  <c r="S167" i="10"/>
  <c r="S223" i="10"/>
  <c r="G153" i="10"/>
  <c r="G209" i="10"/>
  <c r="K157" i="10"/>
  <c r="K213" i="10"/>
  <c r="S155" i="10"/>
  <c r="AG54" i="10" s="1"/>
  <c r="S211" i="10"/>
  <c r="G166" i="10"/>
  <c r="G222" i="10"/>
  <c r="G154" i="10"/>
  <c r="G210" i="10"/>
  <c r="K166" i="10"/>
  <c r="K222" i="10"/>
  <c r="O164" i="10"/>
  <c r="O220" i="10"/>
  <c r="O155" i="10"/>
  <c r="O211" i="10"/>
  <c r="O161" i="10"/>
  <c r="O217" i="10"/>
  <c r="O167" i="10"/>
  <c r="O223" i="10"/>
  <c r="G157" i="10"/>
  <c r="G213" i="10"/>
  <c r="O166" i="10"/>
  <c r="O222" i="10"/>
  <c r="G155" i="10"/>
  <c r="G211" i="10"/>
  <c r="K155" i="10"/>
  <c r="K211" i="10"/>
  <c r="G163" i="10"/>
  <c r="G219" i="10"/>
  <c r="O163" i="10"/>
  <c r="O219" i="10"/>
  <c r="K161" i="10"/>
  <c r="K217" i="10"/>
  <c r="K154" i="10"/>
  <c r="K210" i="10"/>
  <c r="G164" i="10"/>
  <c r="G220" i="10"/>
  <c r="S161" i="10"/>
  <c r="AG30" i="10" s="1"/>
  <c r="S217" i="10"/>
  <c r="O153" i="10"/>
  <c r="O209" i="10"/>
  <c r="K163" i="10"/>
  <c r="K219" i="10"/>
  <c r="S164" i="10"/>
  <c r="S220" i="10"/>
  <c r="S153" i="10"/>
  <c r="AG52" i="10" s="1"/>
  <c r="S209" i="10"/>
  <c r="S159" i="10"/>
  <c r="S160" i="10"/>
  <c r="S165" i="10"/>
  <c r="AG35" i="10" s="1"/>
  <c r="S162" i="10"/>
  <c r="S156" i="10"/>
  <c r="AG55" i="10" s="1"/>
  <c r="S168" i="10"/>
  <c r="S166" i="10"/>
  <c r="AG70" i="10" s="1"/>
  <c r="S158" i="10"/>
  <c r="O165" i="10"/>
  <c r="O160" i="10"/>
  <c r="G158" i="10"/>
  <c r="K165" i="10"/>
  <c r="K160" i="10"/>
  <c r="O158" i="10"/>
  <c r="O159" i="10"/>
  <c r="G160" i="10"/>
  <c r="K156" i="10"/>
  <c r="K158" i="10"/>
  <c r="K159" i="10"/>
  <c r="G159" i="10"/>
  <c r="O162" i="10"/>
  <c r="K162" i="10"/>
  <c r="G165" i="10"/>
  <c r="AG71" i="10"/>
  <c r="D125" i="5" l="1"/>
  <c r="E125" i="5"/>
  <c r="F125" i="5"/>
  <c r="G125" i="5"/>
  <c r="H125" i="5"/>
  <c r="I125" i="5"/>
  <c r="J125" i="5"/>
  <c r="K125" i="5"/>
  <c r="L125" i="5"/>
  <c r="M125" i="5"/>
  <c r="N125" i="5"/>
  <c r="O125" i="5"/>
  <c r="P125" i="5"/>
  <c r="Q125" i="5"/>
  <c r="R125" i="5"/>
  <c r="S125" i="5"/>
  <c r="T125" i="5"/>
  <c r="D126" i="5"/>
  <c r="E126" i="5"/>
  <c r="F126" i="5"/>
  <c r="G126" i="5"/>
  <c r="H126" i="5"/>
  <c r="I126" i="5"/>
  <c r="J126" i="5"/>
  <c r="K126" i="5"/>
  <c r="L126" i="5"/>
  <c r="M126" i="5"/>
  <c r="N126" i="5"/>
  <c r="O126" i="5"/>
  <c r="P126" i="5"/>
  <c r="Q126" i="5"/>
  <c r="R126" i="5"/>
  <c r="S126" i="5"/>
  <c r="T126" i="5"/>
  <c r="D127" i="5"/>
  <c r="E127" i="5"/>
  <c r="F127" i="5"/>
  <c r="G127" i="5"/>
  <c r="H127" i="5"/>
  <c r="I127" i="5"/>
  <c r="J127" i="5"/>
  <c r="K127" i="5"/>
  <c r="L127" i="5"/>
  <c r="M127" i="5"/>
  <c r="N127" i="5"/>
  <c r="O127" i="5"/>
  <c r="P127" i="5"/>
  <c r="Q127" i="5"/>
  <c r="R127" i="5"/>
  <c r="S127" i="5"/>
  <c r="T127" i="5"/>
  <c r="D128" i="5"/>
  <c r="E128" i="5"/>
  <c r="F128" i="5"/>
  <c r="G128" i="5"/>
  <c r="H128" i="5"/>
  <c r="I128" i="5"/>
  <c r="J128" i="5"/>
  <c r="K128" i="5"/>
  <c r="L128" i="5"/>
  <c r="M128" i="5"/>
  <c r="N128" i="5"/>
  <c r="O128" i="5"/>
  <c r="P128" i="5"/>
  <c r="Q128" i="5"/>
  <c r="R128" i="5"/>
  <c r="S128" i="5"/>
  <c r="T128" i="5"/>
  <c r="D129" i="5"/>
  <c r="E129" i="5"/>
  <c r="F129" i="5"/>
  <c r="G129" i="5"/>
  <c r="H129" i="5"/>
  <c r="I129" i="5"/>
  <c r="J129" i="5"/>
  <c r="K129" i="5"/>
  <c r="L129" i="5"/>
  <c r="M129" i="5"/>
  <c r="N129" i="5"/>
  <c r="O129" i="5"/>
  <c r="P129" i="5"/>
  <c r="Q129" i="5"/>
  <c r="R129" i="5"/>
  <c r="S129" i="5"/>
  <c r="T129" i="5"/>
  <c r="D130" i="5"/>
  <c r="E130" i="5"/>
  <c r="F130" i="5"/>
  <c r="G130" i="5"/>
  <c r="H130" i="5"/>
  <c r="I130" i="5"/>
  <c r="J130" i="5"/>
  <c r="K130" i="5"/>
  <c r="L130" i="5"/>
  <c r="M130" i="5"/>
  <c r="N130" i="5"/>
  <c r="O130" i="5"/>
  <c r="P130" i="5"/>
  <c r="Q130" i="5"/>
  <c r="R130" i="5"/>
  <c r="S130" i="5"/>
  <c r="T130" i="5"/>
  <c r="D131" i="5"/>
  <c r="E131" i="5"/>
  <c r="F131" i="5"/>
  <c r="G131" i="5"/>
  <c r="H131" i="5"/>
  <c r="I131" i="5"/>
  <c r="J131" i="5"/>
  <c r="K131" i="5"/>
  <c r="L131" i="5"/>
  <c r="M131" i="5"/>
  <c r="N131" i="5"/>
  <c r="O131" i="5"/>
  <c r="P131" i="5"/>
  <c r="Q131" i="5"/>
  <c r="R131" i="5"/>
  <c r="S131" i="5"/>
  <c r="T131" i="5"/>
  <c r="D132" i="5"/>
  <c r="E132" i="5"/>
  <c r="F132" i="5"/>
  <c r="G132" i="5"/>
  <c r="H132" i="5"/>
  <c r="I132" i="5"/>
  <c r="J132" i="5"/>
  <c r="K132" i="5"/>
  <c r="L132" i="5"/>
  <c r="M132" i="5"/>
  <c r="N132" i="5"/>
  <c r="O132" i="5"/>
  <c r="P132" i="5"/>
  <c r="Q132" i="5"/>
  <c r="R132" i="5"/>
  <c r="S132" i="5"/>
  <c r="T132" i="5"/>
  <c r="D133" i="5"/>
  <c r="E133" i="5"/>
  <c r="F133" i="5"/>
  <c r="G133" i="5"/>
  <c r="H133" i="5"/>
  <c r="I133" i="5"/>
  <c r="J133" i="5"/>
  <c r="K133" i="5"/>
  <c r="L133" i="5"/>
  <c r="M133" i="5"/>
  <c r="N133" i="5"/>
  <c r="O133" i="5"/>
  <c r="P133" i="5"/>
  <c r="Q133" i="5"/>
  <c r="R133" i="5"/>
  <c r="S133" i="5"/>
  <c r="T133" i="5"/>
  <c r="D134" i="5"/>
  <c r="E134" i="5"/>
  <c r="F134" i="5"/>
  <c r="G134" i="5"/>
  <c r="H134" i="5"/>
  <c r="I134" i="5"/>
  <c r="J134" i="5"/>
  <c r="K134" i="5"/>
  <c r="L134" i="5"/>
  <c r="M134" i="5"/>
  <c r="N134" i="5"/>
  <c r="O134" i="5"/>
  <c r="P134" i="5"/>
  <c r="Q134" i="5"/>
  <c r="R134" i="5"/>
  <c r="S134" i="5"/>
  <c r="T134" i="5"/>
  <c r="D135" i="5"/>
  <c r="E135" i="5"/>
  <c r="F135" i="5"/>
  <c r="G135" i="5"/>
  <c r="H135" i="5"/>
  <c r="I135" i="5"/>
  <c r="J135" i="5"/>
  <c r="K135" i="5"/>
  <c r="L135" i="5"/>
  <c r="M135" i="5"/>
  <c r="N135" i="5"/>
  <c r="O135" i="5"/>
  <c r="P135" i="5"/>
  <c r="Q135" i="5"/>
  <c r="R135" i="5"/>
  <c r="S135" i="5"/>
  <c r="T135" i="5"/>
  <c r="D136" i="5"/>
  <c r="E136" i="5"/>
  <c r="F136" i="5"/>
  <c r="G136" i="5"/>
  <c r="H136" i="5"/>
  <c r="I136" i="5"/>
  <c r="J136" i="5"/>
  <c r="K136" i="5"/>
  <c r="L136" i="5"/>
  <c r="M136" i="5"/>
  <c r="N136" i="5"/>
  <c r="O136" i="5"/>
  <c r="P136" i="5"/>
  <c r="Q136" i="5"/>
  <c r="R136" i="5"/>
  <c r="S136" i="5"/>
  <c r="T136" i="5"/>
  <c r="D137" i="5"/>
  <c r="E137" i="5"/>
  <c r="F137" i="5"/>
  <c r="G137" i="5"/>
  <c r="H137" i="5"/>
  <c r="I137" i="5"/>
  <c r="J137" i="5"/>
  <c r="K137" i="5"/>
  <c r="L137" i="5"/>
  <c r="M137" i="5"/>
  <c r="N137" i="5"/>
  <c r="O137" i="5"/>
  <c r="P137" i="5"/>
  <c r="Q137" i="5"/>
  <c r="R137" i="5"/>
  <c r="S137" i="5"/>
  <c r="T137" i="5"/>
  <c r="D138" i="5"/>
  <c r="E138" i="5"/>
  <c r="F138" i="5"/>
  <c r="G138" i="5"/>
  <c r="H138" i="5"/>
  <c r="I138" i="5"/>
  <c r="J138" i="5"/>
  <c r="K138" i="5"/>
  <c r="L138" i="5"/>
  <c r="M138" i="5"/>
  <c r="N138" i="5"/>
  <c r="O138" i="5"/>
  <c r="P138" i="5"/>
  <c r="Q138" i="5"/>
  <c r="R138" i="5"/>
  <c r="S138" i="5"/>
  <c r="T138" i="5"/>
  <c r="C126" i="5"/>
  <c r="C127" i="5"/>
  <c r="C128" i="5"/>
  <c r="C129" i="5"/>
  <c r="C130" i="5"/>
  <c r="C131" i="5"/>
  <c r="C132" i="5"/>
  <c r="C133" i="5"/>
  <c r="C134" i="5"/>
  <c r="C135" i="5"/>
  <c r="C136" i="5"/>
  <c r="C137" i="5"/>
  <c r="C138" i="5"/>
  <c r="C125" i="5"/>
  <c r="C117" i="5"/>
  <c r="D117" i="5"/>
  <c r="E117" i="5"/>
  <c r="F117" i="5"/>
  <c r="G117" i="5"/>
  <c r="H117" i="5"/>
  <c r="I117" i="5"/>
  <c r="J117" i="5"/>
  <c r="K117" i="5"/>
  <c r="L117" i="5"/>
  <c r="M117" i="5"/>
  <c r="N117" i="5"/>
  <c r="O117" i="5"/>
  <c r="P117" i="5"/>
  <c r="Q117" i="5"/>
  <c r="R117" i="5"/>
  <c r="S117" i="5"/>
  <c r="T117" i="5"/>
  <c r="U117" i="5"/>
  <c r="AG23" i="10"/>
  <c r="AG24" i="10"/>
  <c r="AG26" i="10"/>
  <c r="AG27" i="10"/>
  <c r="AG28" i="10"/>
  <c r="AG31" i="10"/>
  <c r="AG32" i="10"/>
  <c r="AG33" i="10"/>
  <c r="AG36" i="10"/>
  <c r="AG37" i="10"/>
  <c r="AG38" i="10"/>
  <c r="AG39" i="10"/>
  <c r="AG40" i="10"/>
  <c r="AG41" i="10"/>
  <c r="AG42" i="10"/>
  <c r="AG44" i="10"/>
  <c r="AG45" i="10"/>
  <c r="AG46" i="10"/>
  <c r="AG49" i="10"/>
  <c r="AG50" i="10"/>
  <c r="AG51" i="10"/>
  <c r="AG57" i="10"/>
  <c r="AG58" i="10"/>
  <c r="AG59" i="10"/>
  <c r="AG60" i="10"/>
  <c r="AG61" i="10"/>
  <c r="AG62" i="10"/>
  <c r="AG63" i="10"/>
  <c r="AG65" i="10"/>
  <c r="AG69" i="10"/>
  <c r="AG68" i="10"/>
  <c r="AG67" i="10"/>
  <c r="AG21" i="10"/>
  <c r="AG19" i="10"/>
  <c r="AG18" i="10"/>
  <c r="U127" i="5" l="1"/>
  <c r="U128" i="5"/>
  <c r="U129" i="5"/>
  <c r="U130" i="5"/>
  <c r="U131" i="5"/>
  <c r="U132" i="5"/>
  <c r="U133" i="5"/>
  <c r="U134" i="5"/>
  <c r="U135" i="5"/>
  <c r="U136" i="5"/>
  <c r="U137" i="5"/>
  <c r="U138" i="5"/>
  <c r="U126" i="5"/>
  <c r="U125" i="5"/>
  <c r="D121" i="5"/>
  <c r="E121" i="5"/>
  <c r="F121" i="5"/>
  <c r="G121" i="5"/>
  <c r="H121" i="5"/>
  <c r="I121" i="5"/>
  <c r="J121" i="5"/>
  <c r="K121" i="5"/>
  <c r="L121" i="5"/>
  <c r="M121" i="5"/>
  <c r="N121" i="5"/>
  <c r="O121" i="5"/>
  <c r="P121" i="5"/>
  <c r="Q121" i="5"/>
  <c r="R121" i="5"/>
  <c r="S121" i="5"/>
  <c r="T121" i="5"/>
  <c r="U121" i="5"/>
  <c r="C121" i="5"/>
  <c r="D120" i="5"/>
  <c r="E120" i="5"/>
  <c r="F120" i="5"/>
  <c r="G120" i="5"/>
  <c r="H120" i="5"/>
  <c r="I120" i="5"/>
  <c r="J120" i="5"/>
  <c r="K120" i="5"/>
  <c r="L120" i="5"/>
  <c r="M120" i="5"/>
  <c r="N120" i="5"/>
  <c r="O120" i="5"/>
  <c r="P120" i="5"/>
  <c r="Q120" i="5"/>
  <c r="R120" i="5"/>
  <c r="S120" i="5"/>
  <c r="T120" i="5"/>
  <c r="U120" i="5"/>
  <c r="D116" i="5"/>
  <c r="E116" i="5"/>
  <c r="F116" i="5"/>
  <c r="G116" i="5"/>
  <c r="H116" i="5"/>
  <c r="I116" i="5"/>
  <c r="J116" i="5"/>
  <c r="K116" i="5"/>
  <c r="L116" i="5"/>
  <c r="M116" i="5"/>
  <c r="N116" i="5"/>
  <c r="O116" i="5"/>
  <c r="P116" i="5"/>
  <c r="Q116" i="5"/>
  <c r="R116" i="5"/>
  <c r="S116" i="5"/>
  <c r="T116" i="5"/>
  <c r="U116" i="5"/>
  <c r="C116" i="5"/>
  <c r="D115" i="5"/>
  <c r="E115" i="5"/>
  <c r="F115" i="5"/>
  <c r="G115" i="5"/>
  <c r="H115" i="5"/>
  <c r="I115" i="5"/>
  <c r="J115" i="5"/>
  <c r="K115" i="5"/>
  <c r="L115" i="5"/>
  <c r="M115" i="5"/>
  <c r="N115" i="5"/>
  <c r="O115" i="5"/>
  <c r="P115" i="5"/>
  <c r="Q115" i="5"/>
  <c r="R115" i="5"/>
  <c r="S115" i="5"/>
  <c r="T115" i="5"/>
  <c r="U115" i="5"/>
  <c r="D114" i="5"/>
  <c r="E114" i="5"/>
  <c r="F114" i="5"/>
  <c r="G114" i="5"/>
  <c r="H114" i="5"/>
  <c r="I114" i="5"/>
  <c r="J114" i="5"/>
  <c r="K114" i="5"/>
  <c r="L114" i="5"/>
  <c r="M114" i="5"/>
  <c r="N114" i="5"/>
  <c r="O114" i="5"/>
  <c r="P114" i="5"/>
  <c r="Q114" i="5"/>
  <c r="R114" i="5"/>
  <c r="S114" i="5"/>
  <c r="T114" i="5"/>
  <c r="U114" i="5"/>
  <c r="C114" i="5"/>
  <c r="D113" i="5"/>
  <c r="E113" i="5"/>
  <c r="F113" i="5"/>
  <c r="G113" i="5"/>
  <c r="H113" i="5"/>
  <c r="I113" i="5"/>
  <c r="J113" i="5"/>
  <c r="K113" i="5"/>
  <c r="L113" i="5"/>
  <c r="M113" i="5"/>
  <c r="N113" i="5"/>
  <c r="O113" i="5"/>
  <c r="P113" i="5"/>
  <c r="Q113" i="5"/>
  <c r="R113" i="5"/>
  <c r="S113" i="5"/>
  <c r="T113" i="5"/>
  <c r="U113" i="5"/>
  <c r="C113" i="5"/>
  <c r="D112" i="5"/>
  <c r="E112" i="5"/>
  <c r="F112" i="5"/>
  <c r="G112" i="5"/>
  <c r="H112" i="5"/>
  <c r="I112" i="5"/>
  <c r="J112" i="5"/>
  <c r="K112" i="5"/>
  <c r="L112" i="5"/>
  <c r="M112" i="5"/>
  <c r="N112" i="5"/>
  <c r="O112" i="5"/>
  <c r="P112" i="5"/>
  <c r="Q112" i="5"/>
  <c r="R112" i="5"/>
  <c r="S112" i="5"/>
  <c r="T112" i="5"/>
  <c r="U112" i="5"/>
  <c r="C112" i="5"/>
  <c r="D111" i="5"/>
  <c r="E111" i="5"/>
  <c r="F111" i="5"/>
  <c r="G111" i="5"/>
  <c r="H111" i="5"/>
  <c r="I111" i="5"/>
  <c r="J111" i="5"/>
  <c r="K111" i="5"/>
  <c r="L111" i="5"/>
  <c r="M111" i="5"/>
  <c r="N111" i="5"/>
  <c r="O111" i="5"/>
  <c r="P111" i="5"/>
  <c r="Q111" i="5"/>
  <c r="R111" i="5"/>
  <c r="S111" i="5"/>
  <c r="T111" i="5"/>
  <c r="U111" i="5"/>
  <c r="C111" i="5"/>
  <c r="D110" i="5"/>
  <c r="E110" i="5"/>
  <c r="F110" i="5"/>
  <c r="G110" i="5"/>
  <c r="H110" i="5"/>
  <c r="I110" i="5"/>
  <c r="J110" i="5"/>
  <c r="K110" i="5"/>
  <c r="L110" i="5"/>
  <c r="M110" i="5"/>
  <c r="N110" i="5"/>
  <c r="O110" i="5"/>
  <c r="P110" i="5"/>
  <c r="Q110" i="5"/>
  <c r="R110" i="5"/>
  <c r="S110" i="5"/>
  <c r="T110" i="5"/>
  <c r="U110" i="5"/>
  <c r="C110" i="5"/>
  <c r="D107" i="5"/>
  <c r="E107" i="5"/>
  <c r="F107" i="5"/>
  <c r="G107" i="5"/>
  <c r="H107" i="5"/>
  <c r="I107" i="5"/>
  <c r="J107" i="5"/>
  <c r="K107" i="5"/>
  <c r="L107" i="5"/>
  <c r="M107" i="5"/>
  <c r="N107" i="5"/>
  <c r="O107" i="5"/>
  <c r="P107" i="5"/>
  <c r="Q107" i="5"/>
  <c r="R107" i="5"/>
  <c r="S107" i="5"/>
  <c r="T107" i="5"/>
  <c r="U107" i="5"/>
  <c r="D106" i="5"/>
  <c r="E106" i="5"/>
  <c r="F106" i="5"/>
  <c r="G106" i="5"/>
  <c r="H106" i="5"/>
  <c r="I106" i="5"/>
  <c r="J106" i="5"/>
  <c r="K106" i="5"/>
  <c r="L106" i="5"/>
  <c r="M106" i="5"/>
  <c r="N106" i="5"/>
  <c r="O106" i="5"/>
  <c r="P106" i="5"/>
  <c r="Q106" i="5"/>
  <c r="R106" i="5"/>
  <c r="S106" i="5"/>
  <c r="T106" i="5"/>
  <c r="U106" i="5"/>
  <c r="D105" i="5"/>
  <c r="E105" i="5"/>
  <c r="F105" i="5"/>
  <c r="G105" i="5"/>
  <c r="H105" i="5"/>
  <c r="I105" i="5"/>
  <c r="J105" i="5"/>
  <c r="K105" i="5"/>
  <c r="L105" i="5"/>
  <c r="M105" i="5"/>
  <c r="N105" i="5"/>
  <c r="O105" i="5"/>
  <c r="P105" i="5"/>
  <c r="Q105" i="5"/>
  <c r="R105" i="5"/>
  <c r="S105" i="5"/>
  <c r="T105" i="5"/>
  <c r="U105" i="5"/>
  <c r="O168" i="10" l="1"/>
  <c r="E177" i="10"/>
  <c r="E176" i="10"/>
  <c r="E175" i="10"/>
  <c r="E174" i="10"/>
  <c r="E173" i="10"/>
  <c r="I169" i="10" l="1"/>
  <c r="I170" i="10"/>
  <c r="M172" i="10"/>
  <c r="Q168" i="10"/>
  <c r="R168" i="10"/>
  <c r="M170" i="10"/>
  <c r="O233" i="10"/>
  <c r="I173" i="10"/>
  <c r="L168" i="10"/>
  <c r="G228" i="10"/>
  <c r="I174" i="10"/>
  <c r="J168" i="10"/>
  <c r="J176" i="10"/>
  <c r="M168" i="10"/>
  <c r="L171" i="10"/>
  <c r="J171" i="10"/>
  <c r="P168" i="10"/>
  <c r="J172" i="10"/>
  <c r="I171" i="10"/>
  <c r="N172" i="10"/>
  <c r="I172" i="10"/>
  <c r="N175" i="10"/>
  <c r="J175" i="10"/>
  <c r="L176" i="10"/>
  <c r="I175" i="10"/>
  <c r="J169" i="10"/>
  <c r="J177" i="10"/>
  <c r="N168" i="10"/>
  <c r="L174" i="10"/>
  <c r="N176" i="10"/>
  <c r="I177" i="10"/>
  <c r="L172" i="10"/>
  <c r="L175" i="10"/>
  <c r="J173" i="10"/>
  <c r="J174" i="10"/>
  <c r="G230" i="10"/>
  <c r="I168" i="10"/>
  <c r="I176" i="10"/>
  <c r="J170" i="10"/>
  <c r="L177" i="10"/>
  <c r="G227" i="10"/>
  <c r="H173" i="10"/>
  <c r="G229" i="10"/>
  <c r="G231" i="10"/>
  <c r="H168" i="10"/>
  <c r="G224" i="10"/>
  <c r="H176" i="10"/>
  <c r="G232" i="10"/>
  <c r="H169" i="10"/>
  <c r="G225" i="10"/>
  <c r="H177" i="10"/>
  <c r="G233" i="10"/>
  <c r="G218" i="10"/>
  <c r="H170" i="10"/>
  <c r="G226" i="10"/>
  <c r="G212" i="10"/>
  <c r="Q174" i="10"/>
  <c r="R171" i="10"/>
  <c r="P169" i="10"/>
  <c r="R174" i="10"/>
  <c r="Q175" i="10"/>
  <c r="P173" i="10"/>
  <c r="M175" i="10"/>
  <c r="R170" i="10"/>
  <c r="R173" i="10"/>
  <c r="R177" i="10"/>
  <c r="Q177" i="10"/>
  <c r="Q173" i="10"/>
  <c r="M177" i="10"/>
  <c r="Q171" i="10"/>
  <c r="R169" i="10"/>
  <c r="P170" i="10"/>
  <c r="Q169" i="10"/>
  <c r="N174" i="10"/>
  <c r="P172" i="10"/>
  <c r="O212" i="10"/>
  <c r="Q170" i="10"/>
  <c r="Q172" i="10"/>
  <c r="M174" i="10"/>
  <c r="L173" i="10"/>
  <c r="L170" i="10"/>
  <c r="N177" i="10"/>
  <c r="N173" i="10"/>
  <c r="P176" i="10"/>
  <c r="N170" i="10"/>
  <c r="K232" i="10"/>
  <c r="R176" i="10"/>
  <c r="P171" i="10"/>
  <c r="K233" i="10"/>
  <c r="P177" i="10"/>
  <c r="M176" i="10"/>
  <c r="Q176" i="10"/>
  <c r="K231" i="10"/>
  <c r="R175" i="10"/>
  <c r="P175" i="10"/>
  <c r="K230" i="10"/>
  <c r="P174" i="10"/>
  <c r="K229" i="10"/>
  <c r="M173" i="10"/>
  <c r="M171" i="10"/>
  <c r="K228" i="10"/>
  <c r="K226" i="10"/>
  <c r="R172" i="10"/>
  <c r="L169" i="10"/>
  <c r="M169" i="10"/>
  <c r="N171" i="10"/>
  <c r="K227" i="10"/>
  <c r="N169" i="10"/>
  <c r="K225" i="10"/>
  <c r="K224" i="10"/>
  <c r="H174" i="10"/>
  <c r="H171" i="10"/>
  <c r="H172" i="10"/>
  <c r="H175" i="10"/>
  <c r="G162" i="10" l="1"/>
  <c r="O156" i="10"/>
  <c r="G156" i="10"/>
  <c r="G174" i="10"/>
  <c r="G168" i="10"/>
  <c r="K173" i="10"/>
  <c r="G177" i="10"/>
  <c r="G170" i="10"/>
  <c r="G173" i="10"/>
  <c r="O177" i="10"/>
  <c r="K168" i="10"/>
  <c r="K174" i="10"/>
  <c r="G171" i="10"/>
  <c r="G172" i="10"/>
  <c r="K175" i="10"/>
  <c r="G176" i="10"/>
  <c r="K169" i="10"/>
  <c r="K170" i="10"/>
  <c r="G169" i="10"/>
  <c r="G175" i="10"/>
  <c r="K172" i="10"/>
  <c r="K176" i="10"/>
  <c r="AG29" i="10"/>
  <c r="AG25" i="10"/>
  <c r="AG34" i="10"/>
  <c r="AG20" i="10"/>
  <c r="K177" i="10"/>
  <c r="K171" i="10"/>
  <c r="O175" i="10" l="1"/>
  <c r="O172" i="10"/>
  <c r="O170" i="10"/>
  <c r="O169" i="10"/>
  <c r="O176" i="10"/>
  <c r="O174" i="10"/>
  <c r="O173" i="10"/>
  <c r="S177" i="10"/>
  <c r="O171" i="10"/>
  <c r="S172" i="10" l="1"/>
  <c r="S169" i="10"/>
  <c r="S171" i="10"/>
  <c r="S175" i="10"/>
  <c r="S170" i="10"/>
  <c r="S173" i="10"/>
  <c r="S176" i="10"/>
  <c r="S174" i="10"/>
  <c r="AG64" i="10" l="1"/>
  <c r="AG4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Lewis Blannin</author>
    <author/>
    <author>Justine Raoult</author>
    <author>Kathryn Hampshire</author>
  </authors>
  <commentList>
    <comment ref="G17" authorId="0" shapeId="0" xr:uid="{1FD0E325-7C78-4611-9795-94BD13F18BDA}">
      <text>
        <r>
          <rPr>
            <b/>
            <sz val="8"/>
            <color indexed="81"/>
            <rFont val="Tahoma"/>
            <family val="2"/>
          </rPr>
          <t>Total kg CO2e per unit</t>
        </r>
      </text>
    </comment>
    <comment ref="H17" authorId="0" shapeId="0" xr:uid="{1076E693-7091-48D8-8FD2-AC068DCEE9F2}">
      <text>
        <r>
          <rPr>
            <b/>
            <sz val="8"/>
            <color indexed="81"/>
            <rFont val="Tahoma"/>
            <family val="2"/>
          </rPr>
          <t>kg CO₂e of CO₂ per unit</t>
        </r>
      </text>
    </comment>
    <comment ref="I17" authorId="0" shapeId="0" xr:uid="{B69371F5-6CAF-4949-9B37-33D3955EB97F}">
      <text>
        <r>
          <rPr>
            <b/>
            <sz val="8"/>
            <color indexed="81"/>
            <rFont val="Tahoma"/>
            <family val="2"/>
          </rPr>
          <t>kg CO₂e of CH₄ per unit</t>
        </r>
      </text>
    </comment>
    <comment ref="J17" authorId="0" shapeId="0" xr:uid="{495D4949-C8D0-4AE0-A9E4-F171F55D1FED}">
      <text>
        <r>
          <rPr>
            <b/>
            <sz val="8"/>
            <color indexed="81"/>
            <rFont val="Tahoma"/>
            <family val="2"/>
          </rPr>
          <t>kg CO₂e of N₂O per unit</t>
        </r>
      </text>
    </comment>
    <comment ref="K17" authorId="0" shapeId="0" xr:uid="{98178BA4-9A70-4D62-8BD2-80B2AE4DCCEF}">
      <text>
        <r>
          <rPr>
            <b/>
            <sz val="8"/>
            <color indexed="81"/>
            <rFont val="Tahoma"/>
            <family val="2"/>
          </rPr>
          <t>Total kg CO2e per unit</t>
        </r>
      </text>
    </comment>
    <comment ref="L17" authorId="0" shapeId="0" xr:uid="{230BEC0A-CF3A-4F29-943A-7D57F0B46233}">
      <text>
        <r>
          <rPr>
            <b/>
            <sz val="8"/>
            <color indexed="81"/>
            <rFont val="Tahoma"/>
            <family val="2"/>
          </rPr>
          <t>kg CO₂e of CO₂ per unit</t>
        </r>
      </text>
    </comment>
    <comment ref="M17" authorId="0" shapeId="0" xr:uid="{6E581899-B7F8-45CA-9F83-64FD6DF23709}">
      <text>
        <r>
          <rPr>
            <b/>
            <sz val="8"/>
            <color indexed="81"/>
            <rFont val="Tahoma"/>
            <family val="2"/>
          </rPr>
          <t>kg CO₂e of CH₄ per unit</t>
        </r>
      </text>
    </comment>
    <comment ref="N17" authorId="0" shapeId="0" xr:uid="{7CC28196-2676-4693-B58E-05C3CA62F9A1}">
      <text>
        <r>
          <rPr>
            <b/>
            <sz val="8"/>
            <color indexed="81"/>
            <rFont val="Tahoma"/>
            <family val="2"/>
          </rPr>
          <t>kg CO₂e of N₂O per unit</t>
        </r>
      </text>
    </comment>
    <comment ref="O17" authorId="0" shapeId="0" xr:uid="{B380FB9D-DE43-443F-A7A0-6CF3C73C16ED}">
      <text>
        <r>
          <rPr>
            <b/>
            <sz val="8"/>
            <color indexed="81"/>
            <rFont val="Tahoma"/>
            <family val="2"/>
          </rPr>
          <t>Total kg CO2e per unit</t>
        </r>
      </text>
    </comment>
    <comment ref="P17" authorId="0" shapeId="0" xr:uid="{AF8F49DD-20EB-40BD-8B81-7CDDAA673501}">
      <text>
        <r>
          <rPr>
            <b/>
            <sz val="8"/>
            <color indexed="81"/>
            <rFont val="Tahoma"/>
            <family val="2"/>
          </rPr>
          <t>kg CO₂e of CO₂ per unit</t>
        </r>
      </text>
    </comment>
    <comment ref="Q17" authorId="0" shapeId="0" xr:uid="{D982281F-D576-403E-A578-106FAADF464F}">
      <text>
        <r>
          <rPr>
            <b/>
            <sz val="8"/>
            <color indexed="81"/>
            <rFont val="Tahoma"/>
            <family val="2"/>
          </rPr>
          <t>kg CO₂e of CH₄ per unit</t>
        </r>
      </text>
    </comment>
    <comment ref="R17" authorId="0" shapeId="0" xr:uid="{4EDE0D07-7C5A-481A-8E49-E6A06830AC54}">
      <text>
        <r>
          <rPr>
            <b/>
            <sz val="8"/>
            <color indexed="81"/>
            <rFont val="Tahoma"/>
            <family val="2"/>
          </rPr>
          <t>kg CO₂e of N₂O per unit</t>
        </r>
      </text>
    </comment>
    <comment ref="S17" authorId="0" shapeId="0" xr:uid="{EE83EA13-2D93-4B58-954B-D59E90D004CE}">
      <text>
        <r>
          <rPr>
            <b/>
            <sz val="8"/>
            <color indexed="81"/>
            <rFont val="Tahoma"/>
            <family val="2"/>
          </rPr>
          <t>Total kg CO2e per unit</t>
        </r>
      </text>
    </comment>
    <comment ref="T17" authorId="0" shapeId="0" xr:uid="{076BF834-C18D-4410-938F-8177BF0A6236}">
      <text>
        <r>
          <rPr>
            <b/>
            <sz val="8"/>
            <color indexed="81"/>
            <rFont val="Tahoma"/>
            <family val="2"/>
          </rPr>
          <t>kg CO₂e of CO₂ per unit</t>
        </r>
      </text>
    </comment>
    <comment ref="U17" authorId="0" shapeId="0" xr:uid="{EF561E7A-71CE-42B4-8BCE-4B46E10F2839}">
      <text>
        <r>
          <rPr>
            <b/>
            <sz val="8"/>
            <color indexed="81"/>
            <rFont val="Tahoma"/>
            <family val="2"/>
          </rPr>
          <t>kg CO₂e of CH₄ per unit</t>
        </r>
      </text>
    </comment>
    <comment ref="V17" authorId="0" shapeId="0" xr:uid="{83432ED9-249D-4DE1-8A00-0610118012B7}">
      <text>
        <r>
          <rPr>
            <b/>
            <sz val="8"/>
            <color indexed="81"/>
            <rFont val="Tahoma"/>
            <family val="2"/>
          </rPr>
          <t>kg CO₂e of N₂O per unit</t>
        </r>
      </text>
    </comment>
    <comment ref="W17" authorId="0" shapeId="0" xr:uid="{9D439230-1267-4C4E-BB30-D347D90DB370}">
      <text>
        <r>
          <rPr>
            <b/>
            <sz val="8"/>
            <color indexed="81"/>
            <rFont val="Tahoma"/>
            <family val="2"/>
          </rPr>
          <t>Total kg CO2e per unit</t>
        </r>
      </text>
    </comment>
    <comment ref="X17" authorId="0" shapeId="0" xr:uid="{D78EB8E4-1346-411D-A7C8-0549E7C1183D}">
      <text>
        <r>
          <rPr>
            <b/>
            <sz val="8"/>
            <color indexed="81"/>
            <rFont val="Tahoma"/>
            <family val="2"/>
          </rPr>
          <t>kg CO₂e of CO₂ per unit</t>
        </r>
      </text>
    </comment>
    <comment ref="Y17" authorId="0" shapeId="0" xr:uid="{51CF63C2-044E-4906-88E0-8DF4DCF72768}">
      <text>
        <r>
          <rPr>
            <b/>
            <sz val="8"/>
            <color indexed="81"/>
            <rFont val="Tahoma"/>
            <family val="2"/>
          </rPr>
          <t>kg CO₂e of CH₄ per unit</t>
        </r>
      </text>
    </comment>
    <comment ref="Z17" authorId="0" shapeId="0" xr:uid="{A425D87F-E32D-42D3-B6C4-C338405838F3}">
      <text>
        <r>
          <rPr>
            <b/>
            <sz val="8"/>
            <color indexed="81"/>
            <rFont val="Tahoma"/>
            <family val="2"/>
          </rPr>
          <t>kg CO₂e of N₂O per unit</t>
        </r>
      </text>
    </comment>
    <comment ref="AA17" authorId="0" shapeId="0" xr:uid="{7207BB62-9D2C-4BF2-9AEE-439F57DA25CF}">
      <text>
        <r>
          <rPr>
            <b/>
            <sz val="8"/>
            <color indexed="81"/>
            <rFont val="Tahoma"/>
            <family val="2"/>
          </rPr>
          <t>Total kg CO2e per unit</t>
        </r>
      </text>
    </comment>
    <comment ref="AB17" authorId="0" shapeId="0" xr:uid="{32796017-739C-4EEC-995B-D02348C248C1}">
      <text>
        <r>
          <rPr>
            <b/>
            <sz val="8"/>
            <color indexed="81"/>
            <rFont val="Tahoma"/>
            <family val="2"/>
          </rPr>
          <t>kg CO₂e of CO₂ per unit</t>
        </r>
      </text>
    </comment>
    <comment ref="AC17" authorId="0" shapeId="0" xr:uid="{E9D61C0E-427C-4056-91AB-3D95A50F090E}">
      <text>
        <r>
          <rPr>
            <b/>
            <sz val="8"/>
            <color indexed="81"/>
            <rFont val="Tahoma"/>
            <family val="2"/>
          </rPr>
          <t>kg CO₂e of CH₄ per unit</t>
        </r>
      </text>
    </comment>
    <comment ref="AD17" authorId="0" shapeId="0" xr:uid="{66C3CD68-4773-4CA4-AC27-A4A8629CC5E4}">
      <text>
        <r>
          <rPr>
            <b/>
            <sz val="8"/>
            <color indexed="81"/>
            <rFont val="Tahoma"/>
            <family val="2"/>
          </rPr>
          <t>kg CO₂e of N₂O per unit</t>
        </r>
      </text>
    </comment>
    <comment ref="C18" authorId="1" shapeId="0" xr:uid="{D1A53BA7-C5A1-46F6-8D9E-2D662A4E53E4}">
      <text>
        <r>
          <rPr>
            <b/>
            <sz val="8"/>
            <rFont val="Tahoma"/>
            <family val="2"/>
          </rPr>
          <t>Liquid petroleum gas - used to power cooking stoves or heaters off-grid and fuel some vehicles (such as fork-lift trucks and vans).</t>
        </r>
      </text>
    </comment>
    <comment ref="C23" authorId="1" shapeId="0" xr:uid="{D3EC0203-0A12-40CF-88D1-6D669F8CA423}">
      <text>
        <r>
          <rPr>
            <b/>
            <sz val="8"/>
            <rFont val="Tahoma"/>
            <family val="2"/>
          </rPr>
          <t>Fuel for piston-engined aircraft - a high octane petrol (aka AVGAS).</t>
        </r>
      </text>
    </comment>
    <comment ref="C27" authorId="1" shapeId="0" xr:uid="{7F5AAC13-E998-4094-8328-C36B33B2871E}">
      <text>
        <r>
          <rPr>
            <b/>
            <sz val="8"/>
            <rFont val="Tahoma"/>
            <family val="2"/>
          </rPr>
          <t>Fuel for turbo-prop aircraft and jets (aka jet fuel). Similar to kerosene used as a heating fuel, but refined to a higher quality.</t>
        </r>
      </text>
    </comment>
    <comment ref="C32" authorId="1" shapeId="0" xr:uid="{B59936A4-1A86-43B0-9478-7BA06F5754A0}">
      <text>
        <r>
          <rPr>
            <b/>
            <sz val="8"/>
            <rFont val="Tahoma"/>
            <family val="2"/>
          </rPr>
          <t>Main purpose is for heating/lighting on a domestic scale (also known as kerosene).</t>
        </r>
      </text>
    </comment>
    <comment ref="C37" authorId="1" shapeId="0" xr:uid="{0685B80E-F392-41AD-86E1-EBEDEA3BA774}">
      <text>
        <r>
          <rPr>
            <b/>
            <sz val="8"/>
            <rFont val="Tahoma"/>
            <family val="2"/>
          </rPr>
          <t>Standard diesel bought from local filling stations in the UK.</t>
        </r>
      </text>
    </comment>
    <comment ref="C41" authorId="1" shapeId="0" xr:uid="{DA8A7E2E-3257-4103-8EA2-A77C0466416C}">
      <text>
        <r>
          <rPr>
            <b/>
            <sz val="8"/>
            <rFont val="Tahoma"/>
            <family val="2"/>
          </rPr>
          <t>Standard diesel bought from  local filling stations in Jersey.</t>
        </r>
      </text>
    </comment>
    <comment ref="C45" authorId="1" shapeId="0" xr:uid="{B3BDC2D0-97A1-49A9-A622-07F647849C61}">
      <text>
        <r>
          <rPr>
            <b/>
            <sz val="8"/>
            <rFont val="Tahoma"/>
            <family val="2"/>
          </rPr>
          <t>Heavy oil used as fuel in furnaces and boilers of power stations, in industry, for industrial heating and in ships.</t>
        </r>
      </text>
    </comment>
    <comment ref="C50" authorId="1" shapeId="0" xr:uid="{112C1376-0EF9-4313-9851-11B9EC0C8E87}">
      <text>
        <r>
          <rPr>
            <b/>
            <sz val="8"/>
            <rFont val="Tahoma"/>
            <family val="2"/>
          </rPr>
          <t>Medium oil used in diesel engines and heating systems (also known as red diesel).</t>
        </r>
      </text>
    </comment>
    <comment ref="J50" authorId="2" shapeId="0" xr:uid="{7ABB0A07-5DE6-41AF-B595-92763BE441C4}">
      <text>
        <r>
          <rPr>
            <b/>
            <sz val="9"/>
            <color indexed="81"/>
            <rFont val="Tahoma"/>
            <family val="2"/>
          </rPr>
          <t>Justine Raoult:</t>
        </r>
        <r>
          <rPr>
            <sz val="9"/>
            <color indexed="81"/>
            <rFont val="Tahoma"/>
            <family val="2"/>
          </rPr>
          <t xml:space="preserve">
The 2018 gas oil value has been replaced with the 2019 gas oil number, as there is an error in the 2018 published value. 
</t>
        </r>
        <r>
          <rPr>
            <b/>
            <sz val="9"/>
            <color indexed="81"/>
            <rFont val="Tahoma"/>
            <family val="2"/>
          </rPr>
          <t xml:space="preserve">Courtney Szanto: 
</t>
        </r>
        <r>
          <rPr>
            <sz val="9"/>
            <color indexed="81"/>
            <rFont val="Tahoma"/>
            <family val="2"/>
          </rPr>
          <t>As of 27/02/2023 there hasn't been a revision so left as the 2019 value.</t>
        </r>
      </text>
    </comment>
    <comment ref="C58" authorId="1" shapeId="0" xr:uid="{CB8EDCB8-70A4-4D5D-9CCD-AE47BDA69C68}">
      <text>
        <r>
          <rPr>
            <b/>
            <sz val="8"/>
            <rFont val="Tahoma"/>
            <family val="2"/>
          </rPr>
          <t>Standard petrol bought from local filling stations in the UK.</t>
        </r>
      </text>
    </comment>
    <comment ref="C62" authorId="1" shapeId="0" xr:uid="{AB9689F8-83A5-4694-B921-B075ADE27FE2}">
      <text>
        <r>
          <rPr>
            <b/>
            <sz val="8"/>
            <rFont val="Tahoma"/>
            <family val="2"/>
          </rPr>
          <t>Standard petrol bought from  local filling stations in Jersey.</t>
        </r>
      </text>
    </comment>
    <comment ref="C67" authorId="1" shapeId="0" xr:uid="{BA8231AF-BCB1-4589-8577-4BB05340CA9E}">
      <text>
        <r>
          <rPr>
            <b/>
            <sz val="8"/>
            <rFont val="Tahoma"/>
            <family val="2"/>
          </rPr>
          <t>Coal used domestically.</t>
        </r>
      </text>
    </comment>
    <comment ref="C74" authorId="2" shapeId="0" xr:uid="{5CF3819C-987A-42FE-A5C8-728B6E9CCABD}">
      <text>
        <r>
          <rPr>
            <b/>
            <sz val="9"/>
            <color indexed="81"/>
            <rFont val="Tahoma"/>
            <family val="2"/>
          </rPr>
          <t>Justine Raoult:</t>
        </r>
        <r>
          <rPr>
            <sz val="9"/>
            <color indexed="81"/>
            <rFont val="Tahoma"/>
            <family val="2"/>
          </rPr>
          <t xml:space="preserve">
This is an implied emission factor derived from  (emissions in CO2e for imported electricity + emissions for transmission losses from imported electricity)/electricity consumption. Data was supplied by Jersey Electricity and did not include emissions for individual gases. 
This is for calculating national level scope 2 emissions.</t>
        </r>
      </text>
    </comment>
    <comment ref="C75" authorId="3" shapeId="0" xr:uid="{78627106-7F76-446C-8AD3-CFDA190A6C30}">
      <text>
        <r>
          <rPr>
            <b/>
            <sz val="9"/>
            <color indexed="81"/>
            <rFont val="Tahoma"/>
            <family val="2"/>
          </rPr>
          <t>Kathryn Hampshire:</t>
        </r>
        <r>
          <rPr>
            <sz val="9"/>
            <color indexed="81"/>
            <rFont val="Tahoma"/>
            <family val="2"/>
          </rPr>
          <t xml:space="preserve">
For sub-national stakeholders to calculate emissions from electricity use.</t>
        </r>
      </text>
    </comment>
    <comment ref="E126" authorId="1" shapeId="0" xr:uid="{958ABD45-945F-4A1C-88C4-14F8D3D53EB0}">
      <text>
        <r>
          <rPr>
            <b/>
            <sz val="8"/>
            <rFont val="Tahoma"/>
            <family val="2"/>
          </rPr>
          <t>Medium oil used in diesel engines and heating systems (also known as red diesel).</t>
        </r>
      </text>
    </comment>
    <comment ref="E127" authorId="1" shapeId="0" xr:uid="{F70810E5-4DD4-4FBA-807A-B044EDAF27D2}">
      <text>
        <r>
          <rPr>
            <b/>
            <sz val="8"/>
            <rFont val="Tahoma"/>
            <family val="2"/>
          </rPr>
          <t>Medium oil used in diesel engines and heating systems (also known as red diesel).</t>
        </r>
      </text>
    </comment>
    <comment ref="E128" authorId="1" shapeId="0" xr:uid="{2E9F16CB-B7D9-4088-9CA5-795FCBD3EDE5}">
      <text>
        <r>
          <rPr>
            <b/>
            <sz val="8"/>
            <rFont val="Tahoma"/>
            <family val="2"/>
          </rPr>
          <t>Medium oil used in diesel engines and heating systems (also known as red diesel).</t>
        </r>
      </text>
    </comment>
    <comment ref="E129" authorId="1" shapeId="0" xr:uid="{E14856B7-451C-4CE8-80FB-BBA0ED604E27}">
      <text>
        <r>
          <rPr>
            <b/>
            <sz val="8"/>
            <rFont val="Tahoma"/>
            <family val="2"/>
          </rPr>
          <t>Medium oil used in diesel engines and heating systems (also known as red diesel).</t>
        </r>
      </text>
    </comment>
    <comment ref="E130" authorId="1" shapeId="0" xr:uid="{CEF9799F-80FE-470D-A974-89E92D1F472D}">
      <text>
        <r>
          <rPr>
            <b/>
            <sz val="8"/>
            <rFont val="Tahoma"/>
            <family val="2"/>
          </rPr>
          <t>Medium oil used in diesel engines and heating systems (also known as red diesel).</t>
        </r>
      </text>
    </comment>
    <comment ref="E131" authorId="1" shapeId="0" xr:uid="{A8E1AB05-3C6A-4C3E-9F95-DC553038B984}">
      <text>
        <r>
          <rPr>
            <b/>
            <sz val="8"/>
            <rFont val="Tahoma"/>
            <family val="2"/>
          </rPr>
          <t>Medium oil used in diesel engines and heating systems (also known as red diesel).</t>
        </r>
      </text>
    </comment>
    <comment ref="E132" authorId="1" shapeId="0" xr:uid="{480FE68B-79CF-43AB-9359-98BC6D6D44D7}">
      <text>
        <r>
          <rPr>
            <b/>
            <sz val="8"/>
            <rFont val="Tahoma"/>
            <family val="2"/>
          </rPr>
          <t>Fuel for piston-engined aircraft - a high octane petrol (aka AVGAS).</t>
        </r>
      </text>
    </comment>
  </commentList>
</comments>
</file>

<file path=xl/sharedStrings.xml><?xml version="1.0" encoding="utf-8"?>
<sst xmlns="http://schemas.openxmlformats.org/spreadsheetml/2006/main" count="902" uniqueCount="277">
  <si>
    <t>Activity</t>
  </si>
  <si>
    <t>Fuel</t>
  </si>
  <si>
    <t>Unit</t>
  </si>
  <si>
    <t>Gaseous fuels</t>
  </si>
  <si>
    <t>tonnes</t>
  </si>
  <si>
    <t>litres</t>
  </si>
  <si>
    <t>kWh (Net CV)</t>
  </si>
  <si>
    <t>kWh (Gross CV)</t>
  </si>
  <si>
    <t>LPG</t>
  </si>
  <si>
    <t xml:space="preserve">Source </t>
  </si>
  <si>
    <t>https://www.gov.uk/government/publications/greenhouse-gas-reporting-conversion-factors-2020</t>
  </si>
  <si>
    <t>Liquid fuels</t>
  </si>
  <si>
    <t>Aviation spirit</t>
  </si>
  <si>
    <t>Aviation turbine fuel</t>
  </si>
  <si>
    <t>Burning oil</t>
  </si>
  <si>
    <t>Diesel (average biofuel blend)</t>
  </si>
  <si>
    <t>Diesel (100% mineral diesel)</t>
  </si>
  <si>
    <t>Fuel oil</t>
  </si>
  <si>
    <t>Gas oil</t>
  </si>
  <si>
    <t>Petrol (average biofuel blend)</t>
  </si>
  <si>
    <t>Petrol (100% mineral petrol)</t>
  </si>
  <si>
    <t>Solid fuels</t>
  </si>
  <si>
    <t>Coal (domestic)</t>
  </si>
  <si>
    <t>https://www.gov.uk/government/publications/greenhouse-gas-reporting-conversion-factors-2019</t>
  </si>
  <si>
    <t>https://www.gov.uk/government/publications/greenhouse-gas-reporting-conversion-factors-2018</t>
  </si>
  <si>
    <t>GJ</t>
  </si>
  <si>
    <t>kWh</t>
  </si>
  <si>
    <t>therm</t>
  </si>
  <si>
    <t>toe</t>
  </si>
  <si>
    <t>kcal</t>
  </si>
  <si>
    <t>Energy</t>
  </si>
  <si>
    <t>Gigajoule, GJ</t>
  </si>
  <si>
    <t>Kilowatt-hour, kWh</t>
  </si>
  <si>
    <t>Therm</t>
  </si>
  <si>
    <t>Tonne oil equivalent, toe</t>
  </si>
  <si>
    <t>Kilocalorie, kcal</t>
  </si>
  <si>
    <t>L</t>
  </si>
  <si>
    <t>cu ft</t>
  </si>
  <si>
    <t>Imp. gallon</t>
  </si>
  <si>
    <t>US gallon</t>
  </si>
  <si>
    <t>Volume</t>
  </si>
  <si>
    <t>Litres, L</t>
  </si>
  <si>
    <t>Cubic feet, cu ft</t>
  </si>
  <si>
    <t>Imperial gallon</t>
  </si>
  <si>
    <t>Barrel (US, petroleum), bbl</t>
  </si>
  <si>
    <t>kg</t>
  </si>
  <si>
    <t>tonne</t>
  </si>
  <si>
    <t>ton (UK)</t>
  </si>
  <si>
    <t>ton (US)</t>
  </si>
  <si>
    <t>lb</t>
  </si>
  <si>
    <t>Weight/mass</t>
  </si>
  <si>
    <t>Kilogram, kg</t>
  </si>
  <si>
    <t>tonne, t (metric ton)</t>
  </si>
  <si>
    <t>ton (UK, long ton)</t>
  </si>
  <si>
    <t>ton (US, short ton)</t>
  </si>
  <si>
    <t>Pound, lb</t>
  </si>
  <si>
    <t>m</t>
  </si>
  <si>
    <t>ft</t>
  </si>
  <si>
    <t>mi</t>
  </si>
  <si>
    <t>km</t>
  </si>
  <si>
    <t>nmi</t>
  </si>
  <si>
    <t>Length / distance</t>
  </si>
  <si>
    <t>Metre, m</t>
  </si>
  <si>
    <t>Feet, ft</t>
  </si>
  <si>
    <t>Miles, mi</t>
  </si>
  <si>
    <t>Kilometres, km</t>
  </si>
  <si>
    <t>Nautical miles, nmi or NM</t>
  </si>
  <si>
    <t>in</t>
  </si>
  <si>
    <t>cm</t>
  </si>
  <si>
    <t>yd</t>
  </si>
  <si>
    <t>Inch, in</t>
  </si>
  <si>
    <t>Centimetres, cm</t>
  </si>
  <si>
    <t>Yard, yd</t>
  </si>
  <si>
    <t>Bbl (US,P)</t>
  </si>
  <si>
    <t>Symbol</t>
  </si>
  <si>
    <t>Number</t>
  </si>
  <si>
    <t>Standard form</t>
  </si>
  <si>
    <t>Abbreviation</t>
  </si>
  <si>
    <t>Kilo</t>
  </si>
  <si>
    <t>k</t>
  </si>
  <si>
    <t>Mega</t>
  </si>
  <si>
    <t>M</t>
  </si>
  <si>
    <t>Giga</t>
  </si>
  <si>
    <t>G</t>
  </si>
  <si>
    <t>Tera</t>
  </si>
  <si>
    <t>T</t>
  </si>
  <si>
    <t>Peta</t>
  </si>
  <si>
    <t>P</t>
  </si>
  <si>
    <t>CRF Code</t>
  </si>
  <si>
    <t>Description</t>
  </si>
  <si>
    <t xml:space="preserve">Fuel type </t>
  </si>
  <si>
    <t>Units</t>
  </si>
  <si>
    <t>1A1a</t>
  </si>
  <si>
    <t>Power Stations</t>
  </si>
  <si>
    <t>MSW</t>
  </si>
  <si>
    <t>TJ (net)</t>
  </si>
  <si>
    <t xml:space="preserve">A.3 Estimated average net calorific values of fuels </t>
  </si>
  <si>
    <t>Coal</t>
  </si>
  <si>
    <t>..</t>
  </si>
  <si>
    <t xml:space="preserve">.. </t>
  </si>
  <si>
    <t>Domestic</t>
  </si>
  <si>
    <t xml:space="preserve">  House coal</t>
  </si>
  <si>
    <t xml:space="preserve">  Anthracite and dry steam coal</t>
  </si>
  <si>
    <t xml:space="preserve">Other consumers </t>
  </si>
  <si>
    <t>Petroleum</t>
  </si>
  <si>
    <t xml:space="preserve">Liquified petroleum gas </t>
  </si>
  <si>
    <t>Aviation spirit and wide-cut gasoline (AVGAS and AVTAG)</t>
  </si>
  <si>
    <t>Aviation turbine fuel (AVTUR)</t>
  </si>
  <si>
    <t xml:space="preserve">Fuel oil </t>
  </si>
  <si>
    <t>Renewable sources</t>
  </si>
  <si>
    <t xml:space="preserve">    Biodiesel</t>
  </si>
  <si>
    <t xml:space="preserve">https://www.gov.uk/government/statistics/dukes-calorific-values </t>
  </si>
  <si>
    <t>1A3b</t>
  </si>
  <si>
    <t>1A3a</t>
  </si>
  <si>
    <t xml:space="preserve">Domestic Aviation </t>
  </si>
  <si>
    <t>Aviation Spirit</t>
  </si>
  <si>
    <t xml:space="preserve">Aviation Turbine Fuel </t>
  </si>
  <si>
    <t>1A3d</t>
  </si>
  <si>
    <t>Shipping (domestic navigation)</t>
  </si>
  <si>
    <t xml:space="preserve">Fuel Oil </t>
  </si>
  <si>
    <t xml:space="preserve">Gas Oil </t>
  </si>
  <si>
    <t>1A2gviii</t>
  </si>
  <si>
    <t xml:space="preserve">Other manufacturing industries and construction </t>
  </si>
  <si>
    <t xml:space="preserve">Petrol </t>
  </si>
  <si>
    <t>Road Transport (Cars)</t>
  </si>
  <si>
    <t>Road Transport (Buses and Coaches)</t>
  </si>
  <si>
    <t>Road Transport (HGV articulated)</t>
  </si>
  <si>
    <t>Road Transport (HGV rigid)</t>
  </si>
  <si>
    <t>Road Transport (LGVs)</t>
  </si>
  <si>
    <t>Road Transport (mopeds)</t>
  </si>
  <si>
    <t>Road Transport (motorcycle &gt;50cc)</t>
  </si>
  <si>
    <t>Road Transport (motorcycle &lt;50cc )</t>
  </si>
  <si>
    <t>Commercial/Institutional</t>
  </si>
  <si>
    <t>1A4a</t>
  </si>
  <si>
    <t>1A4b</t>
  </si>
  <si>
    <t xml:space="preserve">Residential Stationary </t>
  </si>
  <si>
    <t xml:space="preserve">Burning oil </t>
  </si>
  <si>
    <t xml:space="preserve">Coal (domestic) </t>
  </si>
  <si>
    <t>1A4c</t>
  </si>
  <si>
    <t>Fishing</t>
  </si>
  <si>
    <r>
      <t>kg CO</t>
    </r>
    <r>
      <rPr>
        <vertAlign val="subscript"/>
        <sz val="11"/>
        <color theme="2" tint="-0.749992370372631"/>
        <rFont val="Calibri"/>
        <family val="2"/>
      </rPr>
      <t>2</t>
    </r>
    <r>
      <rPr>
        <sz val="11"/>
        <color theme="2" tint="-0.749992370372631"/>
        <rFont val="Calibri"/>
        <family val="2"/>
      </rPr>
      <t>e</t>
    </r>
  </si>
  <si>
    <r>
      <t>kg CO</t>
    </r>
    <r>
      <rPr>
        <vertAlign val="subscript"/>
        <sz val="11"/>
        <color theme="2" tint="-0.749992370372631"/>
        <rFont val="Calibri"/>
        <family val="2"/>
      </rPr>
      <t>2</t>
    </r>
  </si>
  <si>
    <r>
      <t>kg CH</t>
    </r>
    <r>
      <rPr>
        <vertAlign val="subscript"/>
        <sz val="11"/>
        <color theme="2" tint="-0.749992370372631"/>
        <rFont val="Calibri"/>
        <family val="2"/>
      </rPr>
      <t>4</t>
    </r>
  </si>
  <si>
    <r>
      <t>kg N</t>
    </r>
    <r>
      <rPr>
        <vertAlign val="subscript"/>
        <sz val="11"/>
        <color theme="2" tint="-0.749992370372631"/>
        <rFont val="Calibri"/>
        <family val="2"/>
      </rPr>
      <t>2</t>
    </r>
    <r>
      <rPr>
        <sz val="11"/>
        <color theme="2" tint="-0.749992370372631"/>
        <rFont val="Calibri"/>
        <family val="2"/>
      </rPr>
      <t>O</t>
    </r>
  </si>
  <si>
    <t xml:space="preserve">Unit Conversion Factors </t>
  </si>
  <si>
    <t>Jersey Inventory Fuel Type</t>
  </si>
  <si>
    <t xml:space="preserve">Electricity </t>
  </si>
  <si>
    <r>
      <t>Orimulsion</t>
    </r>
    <r>
      <rPr>
        <i/>
        <sz val="11"/>
        <color rgb="FF3A3838"/>
        <rFont val="Calibri"/>
        <family val="2"/>
        <scheme val="minor"/>
      </rPr>
      <t xml:space="preserve"> (8)</t>
    </r>
  </si>
  <si>
    <r>
      <t xml:space="preserve">    Municipal solid waste</t>
    </r>
    <r>
      <rPr>
        <i/>
        <sz val="11"/>
        <color rgb="FF3A3838"/>
        <rFont val="Calibri"/>
        <family val="2"/>
        <scheme val="minor"/>
      </rPr>
      <t xml:space="preserve"> </t>
    </r>
  </si>
  <si>
    <t>Source:</t>
  </si>
  <si>
    <t>BEIS Average Net Calorific Values of Fuels</t>
  </si>
  <si>
    <t>Liquid petroleum gas - used to power cooking stoves or heaters off-grid and fuel some vehicles (such as fork-lift trucks and vans).</t>
  </si>
  <si>
    <t>Fuel definition</t>
  </si>
  <si>
    <t>Fuel for piston-engined aircraft - a high octane petrol (aka AVGAS).</t>
  </si>
  <si>
    <t>Fuel for turbo-prop aircraft and jets (aka jet fuel). Similar to kerosene used as a heating fuel, but refined to a higher quality.</t>
  </si>
  <si>
    <t>Main purpose is for heating/lighting on a domestic scale (also known as kerosene).</t>
  </si>
  <si>
    <t>Heavy oil used as fuel in furnaces and boilers of power stations, in industry, for industrial heating and in ships.</t>
  </si>
  <si>
    <t>Medium oil used in diesel engines and heating systems (also known as red diesel).</t>
  </si>
  <si>
    <t xml:space="preserve">Coal used domestically. </t>
  </si>
  <si>
    <t>GJ per tonne (net)</t>
  </si>
  <si>
    <t>Building Bye Law (2012)</t>
  </si>
  <si>
    <t xml:space="preserve">Jersey Inventory Fuel Conversion Factors </t>
  </si>
  <si>
    <t xml:space="preserve">This table lists the various fuel types which are used in the Jersey inventory, by CRF code. These fuel types are presented in the Jersey inventory in TJ (net). </t>
  </si>
  <si>
    <t>Heavy Fuel Oil</t>
  </si>
  <si>
    <r>
      <t xml:space="preserve">10 </t>
    </r>
    <r>
      <rPr>
        <vertAlign val="superscript"/>
        <sz val="11"/>
        <color rgb="FF3A3838"/>
        <rFont val="Calibri"/>
        <family val="2"/>
      </rPr>
      <t>3</t>
    </r>
  </si>
  <si>
    <r>
      <t xml:space="preserve">10 </t>
    </r>
    <r>
      <rPr>
        <vertAlign val="superscript"/>
        <sz val="11"/>
        <color rgb="FF3A3838"/>
        <rFont val="Calibri"/>
        <family val="2"/>
      </rPr>
      <t>6</t>
    </r>
  </si>
  <si>
    <r>
      <t xml:space="preserve">10 </t>
    </r>
    <r>
      <rPr>
        <vertAlign val="superscript"/>
        <sz val="11"/>
        <color rgb="FF3A3838"/>
        <rFont val="Calibri"/>
        <family val="2"/>
      </rPr>
      <t>9</t>
    </r>
  </si>
  <si>
    <r>
      <t xml:space="preserve">10 </t>
    </r>
    <r>
      <rPr>
        <vertAlign val="superscript"/>
        <sz val="11"/>
        <color rgb="FF3A3838"/>
        <rFont val="Calibri"/>
        <family val="2"/>
      </rPr>
      <t>12</t>
    </r>
  </si>
  <si>
    <r>
      <t xml:space="preserve">10 </t>
    </r>
    <r>
      <rPr>
        <vertAlign val="superscript"/>
        <sz val="11"/>
        <color rgb="FF3A3838"/>
        <rFont val="Calibri"/>
        <family val="2"/>
      </rPr>
      <t>15</t>
    </r>
  </si>
  <si>
    <r>
      <t>m</t>
    </r>
    <r>
      <rPr>
        <b/>
        <vertAlign val="superscript"/>
        <sz val="11"/>
        <color rgb="FF3A3838"/>
        <rFont val="Calibri"/>
        <family val="2"/>
      </rPr>
      <t>3</t>
    </r>
  </si>
  <si>
    <r>
      <t>Cubic metres, m</t>
    </r>
    <r>
      <rPr>
        <b/>
        <vertAlign val="superscript"/>
        <sz val="11"/>
        <color rgb="FF3A3838"/>
        <rFont val="Calibri"/>
        <family val="2"/>
      </rPr>
      <t>3</t>
    </r>
  </si>
  <si>
    <t>Imported electricity</t>
  </si>
  <si>
    <t>Electricity imported from France</t>
  </si>
  <si>
    <t xml:space="preserve">Municipal Solid Waste </t>
  </si>
  <si>
    <t xml:space="preserve">UK factors: Fuels Tab </t>
  </si>
  <si>
    <t>Ethane</t>
  </si>
  <si>
    <t>LDF for gasworks/Naphtha</t>
  </si>
  <si>
    <t>Motor spirit</t>
  </si>
  <si>
    <t xml:space="preserve">Power station oil </t>
  </si>
  <si>
    <r>
      <t xml:space="preserve">Non-fuel products (notional value) </t>
    </r>
    <r>
      <rPr>
        <i/>
        <sz val="8.5"/>
        <rFont val="Arial"/>
        <family val="2"/>
      </rPr>
      <t>(3)</t>
    </r>
  </si>
  <si>
    <t>Petroleum coke (Other)</t>
  </si>
  <si>
    <t>Litres per tonne</t>
  </si>
  <si>
    <t>(3) From 2002 until 2011 includes White Spirit, Bitumen, Petroleum Wax and Lubricants. From 2011 until 2014 includes White Spirit, Bitumen and Lubricants. Since 2015 includes Bitumen and Lubricants.</t>
  </si>
  <si>
    <t>A.4 Estimated average density of fuels</t>
  </si>
  <si>
    <t xml:space="preserve">This information comes from the Conversions Tab in the 'Greenhouse gas reporting conversion factors' file which is published annually. These unit conversions do not change annually, but new unit conversions have been added in the past (e.g. Barrel).
See 'DUKES Calorific Values' tab for converting litres and tonnes. </t>
  </si>
  <si>
    <t>Data source</t>
  </si>
  <si>
    <t>UK Factors</t>
  </si>
  <si>
    <t>Jersey Inventory Factor</t>
  </si>
  <si>
    <t>Gas/diesel oil (1)</t>
  </si>
  <si>
    <t>DERV (1)</t>
  </si>
  <si>
    <t>(1) DERV included within gas/diesel oil until 2005.</t>
  </si>
  <si>
    <t>(2) Weighted averages.</t>
  </si>
  <si>
    <r>
      <t>Gas/diesel oil</t>
    </r>
    <r>
      <rPr>
        <i/>
        <sz val="8.5"/>
        <rFont val="Arial"/>
        <family val="2"/>
      </rPr>
      <t xml:space="preserve"> (1)</t>
    </r>
  </si>
  <si>
    <r>
      <t>DERV</t>
    </r>
    <r>
      <rPr>
        <i/>
        <sz val="8.5"/>
        <rFont val="Arial"/>
        <family val="2"/>
      </rPr>
      <t xml:space="preserve"> (1)</t>
    </r>
  </si>
  <si>
    <r>
      <t>Crude oil</t>
    </r>
    <r>
      <rPr>
        <i/>
        <sz val="8.5"/>
        <rFont val="Arial"/>
        <family val="2"/>
      </rPr>
      <t xml:space="preserve"> (2)</t>
    </r>
  </si>
  <si>
    <t xml:space="preserve">Jersey factors: Jersey Inventory </t>
  </si>
  <si>
    <t>Diesel predominantly used in the UK (across the board forecourt fuel typically contains biofuel content).</t>
  </si>
  <si>
    <t>Petrol predominantly used in the UK (across the board forecourt fuel typically contains biofuel content).</t>
  </si>
  <si>
    <r>
      <t xml:space="preserve">DERV (diesel) </t>
    </r>
    <r>
      <rPr>
        <i/>
        <sz val="10"/>
        <color theme="1"/>
        <rFont val="Calibri"/>
        <family val="2"/>
        <scheme val="minor"/>
      </rPr>
      <t>(2)</t>
    </r>
  </si>
  <si>
    <r>
      <t xml:space="preserve">Oil (diesel) </t>
    </r>
    <r>
      <rPr>
        <i/>
        <sz val="11"/>
        <color theme="1"/>
        <rFont val="Calibri"/>
        <family val="2"/>
        <scheme val="minor"/>
      </rPr>
      <t>(</t>
    </r>
    <r>
      <rPr>
        <i/>
        <sz val="10"/>
        <color theme="1"/>
        <rFont val="Calibri"/>
        <family val="2"/>
        <scheme val="minor"/>
      </rPr>
      <t>1)</t>
    </r>
  </si>
  <si>
    <r>
      <t xml:space="preserve">Diesel </t>
    </r>
    <r>
      <rPr>
        <i/>
        <sz val="10"/>
        <color theme="1"/>
        <rFont val="Calibri"/>
        <family val="2"/>
        <scheme val="minor"/>
      </rPr>
      <t>(1)</t>
    </r>
  </si>
  <si>
    <t xml:space="preserve">(2) DERV is diesel fuel used in road vehicles. DERV therefore only appears in the Jersey inventory for sector 1A3b which is road transport.  </t>
  </si>
  <si>
    <t>(1) Diesel and oil(diesel) is diesel used to power larger diesel engines (not in road transport) such as in power stations</t>
  </si>
  <si>
    <t xml:space="preserve">Standard diesel bought from local filling stations in Jersey that has not been blended with biofuel. </t>
  </si>
  <si>
    <t xml:space="preserve">Standard petrol bought from local filling stations in Jersey that has not been blended with biofuel. </t>
  </si>
  <si>
    <t>Calculated from Jersey Electricity data</t>
  </si>
  <si>
    <r>
      <rPr>
        <b/>
        <sz val="11"/>
        <color rgb="FF3A3838"/>
        <rFont val="Calibri"/>
        <family val="2"/>
        <scheme val="minor"/>
      </rPr>
      <t xml:space="preserve">A.3 Estimated average net calorific values of fuels 
</t>
    </r>
    <r>
      <rPr>
        <sz val="11"/>
        <color rgb="FF3A3838"/>
        <rFont val="Calibri"/>
        <family val="2"/>
        <scheme val="minor"/>
      </rPr>
      <t xml:space="preserve">This orange table outlines the estimated average net calorific values of fuels which is compiled by BEIS. This table is used throughout the inventory to convert between weight (e.g. tonnes) and an energy unit. 
For example, 1 tonne of fuel oil is equivalent to 40.8 Gigajoules of energy.
Example calculation: converting 600 tonnes of fuel oil into GJ in 2015
      600 * 40.8 = 24480
      600 tonnes of fuel oil is equivalent to 24480 GJ of energy 
</t>
    </r>
    <r>
      <rPr>
        <b/>
        <sz val="11"/>
        <color rgb="FF3A3838"/>
        <rFont val="Calibri"/>
        <family val="2"/>
        <scheme val="minor"/>
      </rPr>
      <t xml:space="preserve">A.4. Estimated average density of fuels
</t>
    </r>
    <r>
      <rPr>
        <sz val="11"/>
        <color rgb="FF3A3838"/>
        <rFont val="Calibri"/>
        <family val="2"/>
        <scheme val="minor"/>
      </rPr>
      <t>This blue table outlines the estimated average density of fuels. In order to convert between a volume (i.e. litre) and a weight (i.e. tonne), it is important to know the density of the liquid. The blue table outlines how many litres of a certail fuel are equalivalent to one tonne.
For example, one tonne of burning oil, is equivalent to 1246 litres of burning oil. 
Example calculation: converting 250 litres of burning oil into tonnes in 2017 
      1246.4/250 = 4.98547
      1 / 4.98547 = 0.20058
      250 litres of burning oil is equivalent to 0.20058 tonnes or 200.58 kg</t>
    </r>
  </si>
  <si>
    <t>Grid electricity</t>
  </si>
  <si>
    <t>Electricity supplied by the Jersey grid</t>
  </si>
  <si>
    <t xml:space="preserve">Taken directly from Jersey inventory </t>
  </si>
  <si>
    <r>
      <t>Mt CO</t>
    </r>
    <r>
      <rPr>
        <vertAlign val="subscript"/>
        <sz val="11"/>
        <color theme="2" tint="-0.749992370372631"/>
        <rFont val="Calibri"/>
        <family val="2"/>
      </rPr>
      <t>2</t>
    </r>
    <r>
      <rPr>
        <sz val="11"/>
        <color theme="2" tint="-0.749992370372631"/>
        <rFont val="Calibri"/>
        <family val="2"/>
      </rPr>
      <t>e</t>
    </r>
  </si>
  <si>
    <r>
      <t>MtCO</t>
    </r>
    <r>
      <rPr>
        <vertAlign val="subscript"/>
        <sz val="11"/>
        <color theme="2" tint="-0.749992370372631"/>
        <rFont val="Calibri"/>
        <family val="2"/>
      </rPr>
      <t>2</t>
    </r>
  </si>
  <si>
    <r>
      <t>Mt CH</t>
    </r>
    <r>
      <rPr>
        <vertAlign val="subscript"/>
        <sz val="11"/>
        <color theme="2" tint="-0.749992370372631"/>
        <rFont val="Calibri"/>
        <family val="2"/>
      </rPr>
      <t>4</t>
    </r>
  </si>
  <si>
    <r>
      <t>Mt N</t>
    </r>
    <r>
      <rPr>
        <vertAlign val="subscript"/>
        <sz val="11"/>
        <color theme="2" tint="-0.749992370372631"/>
        <rFont val="Calibri"/>
        <family val="2"/>
      </rPr>
      <t>2</t>
    </r>
    <r>
      <rPr>
        <sz val="11"/>
        <color theme="2" tint="-0.749992370372631"/>
        <rFont val="Calibri"/>
        <family val="2"/>
      </rPr>
      <t>O</t>
    </r>
  </si>
  <si>
    <t>TJ (Net CV)</t>
  </si>
  <si>
    <t>DERV (cars)</t>
  </si>
  <si>
    <t>DERV (buses and coach)</t>
  </si>
  <si>
    <t>DERV (HGV articulated)</t>
  </si>
  <si>
    <t>DERV (HGV rigid)</t>
  </si>
  <si>
    <t>DERV LGVs</t>
  </si>
  <si>
    <t>Petrol (cars)</t>
  </si>
  <si>
    <t>Petrol LGVs</t>
  </si>
  <si>
    <t>Petrol (mopeds)</t>
  </si>
  <si>
    <t>Petrol (motorcycle &gt;50cc 2st)</t>
  </si>
  <si>
    <t>Petrol (motorcycle &gt;50cc 4st)</t>
  </si>
  <si>
    <t>Converting Jersey inventory to kg/kWh</t>
  </si>
  <si>
    <t>kg in a megatonne</t>
  </si>
  <si>
    <t>kwh in TJ</t>
  </si>
  <si>
    <t xml:space="preserve"> CO2e</t>
  </si>
  <si>
    <t xml:space="preserve"> CO2</t>
  </si>
  <si>
    <t xml:space="preserve"> CH4</t>
  </si>
  <si>
    <t xml:space="preserve"> N2O</t>
  </si>
  <si>
    <t>CO2e</t>
  </si>
  <si>
    <r>
      <t>CO</t>
    </r>
    <r>
      <rPr>
        <vertAlign val="subscript"/>
        <sz val="11"/>
        <color theme="2" tint="-0.749992370372631"/>
        <rFont val="Calibri"/>
        <family val="2"/>
      </rPr>
      <t>2</t>
    </r>
    <r>
      <rPr>
        <sz val="11"/>
        <color theme="2" tint="-0.749992370372631"/>
        <rFont val="Calibri"/>
        <family val="2"/>
      </rPr>
      <t>e</t>
    </r>
  </si>
  <si>
    <r>
      <t>CO</t>
    </r>
    <r>
      <rPr>
        <vertAlign val="subscript"/>
        <sz val="11"/>
        <color theme="2" tint="-0.749992370372631"/>
        <rFont val="Calibri"/>
        <family val="2"/>
      </rPr>
      <t>2</t>
    </r>
  </si>
  <si>
    <t>(all factors are expressed in kg CO2e)</t>
  </si>
  <si>
    <t>https://www.gov.uk/government/publications/greenhouse-gas-reporting-conversion-factors-2021</t>
  </si>
  <si>
    <t xml:space="preserve">A.2 Estimated average net calorific values of fuels </t>
  </si>
  <si>
    <t>Previous year</t>
  </si>
  <si>
    <t>Orimulsion (8)</t>
  </si>
  <si>
    <t xml:space="preserve">    Municipal solid waste </t>
  </si>
  <si>
    <t>Crude oil (2)</t>
  </si>
  <si>
    <t>Non-fuel products (notional value) (3)</t>
  </si>
  <si>
    <t>Changes since PY</t>
  </si>
  <si>
    <t>Mt CO2e</t>
  </si>
  <si>
    <t>MtCO2</t>
  </si>
  <si>
    <t>Mt CH4</t>
  </si>
  <si>
    <t>Mt N2O</t>
  </si>
  <si>
    <t>PY</t>
  </si>
  <si>
    <t>Residential</t>
  </si>
  <si>
    <t>Domestic aviation</t>
  </si>
  <si>
    <t>Electricity and heat production</t>
  </si>
  <si>
    <t>Public electricity and heat production</t>
  </si>
  <si>
    <t>Domestic navigation</t>
  </si>
  <si>
    <t>Commercial/institutional</t>
  </si>
  <si>
    <t>Aviation Bunkers</t>
  </si>
  <si>
    <t>Other manufacturing industries and construction</t>
  </si>
  <si>
    <t>Non-biogenic municipal solid waste</t>
  </si>
  <si>
    <t>Jersey Inventory Factor - Domestic Aviation</t>
  </si>
  <si>
    <t>Jersey Inventory Factor - Aviation Bunkers</t>
  </si>
  <si>
    <t>Jersey Inventory Factor - Other manufacturing industries and construction</t>
  </si>
  <si>
    <t>Jersey Inventory Factor - Residential</t>
  </si>
  <si>
    <t>Jersey Inventory Factor - Electricity and Heat Production</t>
  </si>
  <si>
    <t>Jersey Inventory Factor - Domestic navigation</t>
  </si>
  <si>
    <t>Jersey Inventory Factor - Public electricity and heat production</t>
  </si>
  <si>
    <t>Jersey Inventory Factor - Commercial/institutional</t>
  </si>
  <si>
    <t>Jersey Inventory Factor - Fishing</t>
  </si>
  <si>
    <t>https://www.gov.uk/government/publications/greenhouse-gas-reporting-conversion-factors-2022</t>
  </si>
  <si>
    <t>Jersey Inventory Factor - Electricity generation</t>
  </si>
  <si>
    <t>Jersey Inventory Factor- Solid fuels</t>
  </si>
  <si>
    <t>https://www.gov.uk/government/publications/greenhouse-gas-reporting-conversion-factors-2023</t>
  </si>
  <si>
    <t>check compare to 2022</t>
  </si>
  <si>
    <t xml:space="preserve">      2002 to 2022</t>
  </si>
  <si>
    <t xml:space="preserve">      2002 to 2021</t>
  </si>
  <si>
    <r>
      <t>This information comes from the Fuels Tab in the 'Greenhouse gas reporting conversion factors' file which is published annually, and the Jersey inventory data. The data are presented in kg of CO</t>
    </r>
    <r>
      <rPr>
        <sz val="6"/>
        <color rgb="FF3A3838"/>
        <rFont val="Calibri"/>
        <family val="2"/>
        <scheme val="minor"/>
      </rPr>
      <t>2</t>
    </r>
    <r>
      <rPr>
        <sz val="11"/>
        <color rgb="FF3A3838"/>
        <rFont val="Calibri"/>
        <family val="2"/>
        <scheme val="minor"/>
      </rPr>
      <t xml:space="preserve"> equivalent, kg CO</t>
    </r>
    <r>
      <rPr>
        <sz val="6"/>
        <color rgb="FF3A3838"/>
        <rFont val="Calibri"/>
        <family val="2"/>
        <scheme val="minor"/>
      </rPr>
      <t>2</t>
    </r>
    <r>
      <rPr>
        <sz val="11"/>
        <color rgb="FF3A3838"/>
        <rFont val="Calibri"/>
        <family val="2"/>
        <scheme val="minor"/>
      </rPr>
      <t>, kg CH</t>
    </r>
    <r>
      <rPr>
        <sz val="6"/>
        <color rgb="FF3A3838"/>
        <rFont val="Calibri"/>
        <family val="2"/>
        <scheme val="minor"/>
      </rPr>
      <t>4</t>
    </r>
    <r>
      <rPr>
        <sz val="11"/>
        <color rgb="FF3A3838"/>
        <rFont val="Calibri"/>
        <family val="2"/>
        <scheme val="minor"/>
      </rPr>
      <t xml:space="preserve"> and kg N</t>
    </r>
    <r>
      <rPr>
        <sz val="7"/>
        <color rgb="FF3A3838"/>
        <rFont val="Calibri"/>
        <family val="2"/>
        <scheme val="minor"/>
      </rPr>
      <t>2</t>
    </r>
    <r>
      <rPr>
        <sz val="11"/>
        <color rgb="FF3A3838"/>
        <rFont val="Calibri"/>
        <family val="2"/>
        <scheme val="minor"/>
      </rPr>
      <t xml:space="preserve">O. The fuels relevant to the Jersey inventory have been selected. Where possible the appropriate conversion factor has been directly extracted from the Jersey inventory, and are </t>
    </r>
    <r>
      <rPr>
        <b/>
        <sz val="11"/>
        <color rgb="FF3A3838"/>
        <rFont val="Calibri"/>
        <family val="2"/>
        <scheme val="minor"/>
      </rPr>
      <t>bold.</t>
    </r>
    <r>
      <rPr>
        <sz val="11"/>
        <color rgb="FF3A3838"/>
        <rFont val="Calibri"/>
        <family val="2"/>
        <scheme val="minor"/>
      </rPr>
      <t xml:space="preserve"> The remaining conversion factors have been extracted from the UK's Fuel Tab. Previous UK factors data are not updated each year when the latest year data is released, unlike the Jersey inventory factors that are historically updated every year and therefore there may be some inconsistencies between these datasets.</t>
    </r>
  </si>
  <si>
    <r>
      <t xml:space="preserve">Calorific Value (CV) represents the amount of heat or energy in a given volume of fuel. </t>
    </r>
    <r>
      <rPr>
        <b/>
        <sz val="11"/>
        <color rgb="FF3A3838"/>
        <rFont val="Calibri"/>
        <family val="2"/>
        <scheme val="minor"/>
      </rPr>
      <t xml:space="preserve">
Gross CV: </t>
    </r>
    <r>
      <rPr>
        <sz val="11"/>
        <color rgb="FF3A3838"/>
        <rFont val="Calibri"/>
        <family val="2"/>
        <scheme val="minor"/>
      </rPr>
      <t xml:space="preserve">This is the amount of heat released by the </t>
    </r>
    <r>
      <rPr>
        <b/>
        <sz val="11"/>
        <color rgb="FF3A3838"/>
        <rFont val="Calibri"/>
        <family val="2"/>
        <scheme val="minor"/>
      </rPr>
      <t>complete</t>
    </r>
    <r>
      <rPr>
        <sz val="11"/>
        <color rgb="FF3A3838"/>
        <rFont val="Calibri"/>
        <family val="2"/>
        <scheme val="minor"/>
      </rPr>
      <t xml:space="preserve"> combustion of a unit of fuel. It considers all of the chemical energy in the combustion process.
</t>
    </r>
    <r>
      <rPr>
        <b/>
        <sz val="11"/>
        <color rgb="FF3A3838"/>
        <rFont val="Calibri"/>
        <family val="2"/>
        <scheme val="minor"/>
      </rPr>
      <t xml:space="preserve">Net CV: </t>
    </r>
    <r>
      <rPr>
        <sz val="11"/>
        <color rgb="FF3A3838"/>
        <rFont val="Calibri"/>
        <family val="2"/>
        <scheme val="minor"/>
      </rPr>
      <t xml:space="preserve">Similar to gross CV but net CV disregards the fraction of energy absorbed as </t>
    </r>
    <r>
      <rPr>
        <b/>
        <sz val="11"/>
        <color rgb="FF3A3838"/>
        <rFont val="Calibri"/>
        <family val="2"/>
        <scheme val="minor"/>
      </rPr>
      <t>latent heat</t>
    </r>
    <r>
      <rPr>
        <sz val="11"/>
        <color rgb="FF3A3838"/>
        <rFont val="Calibri"/>
        <family val="2"/>
        <scheme val="minor"/>
      </rPr>
      <t xml:space="preserve"> (i.e. it does not include the latent heat required to create water vapour which is part of the combustion process).</t>
    </r>
    <r>
      <rPr>
        <b/>
        <sz val="11"/>
        <color rgb="FF3A3838"/>
        <rFont val="Calibri"/>
        <family val="2"/>
        <scheme val="minor"/>
      </rPr>
      <t xml:space="preserve">
</t>
    </r>
    <r>
      <rPr>
        <sz val="11"/>
        <color rgb="FF3A3838"/>
        <rFont val="Calibri"/>
        <family val="2"/>
        <scheme val="minor"/>
      </rPr>
      <t xml:space="preserve">
When calculating emissions, a NCV value will be higher than a GCV. The UK's conversion factor report recommends that organisations use gross CV for each kWh of energy reported (as most energy billing is provided on a gross CV basis). However, net CVs are calculated for the UK national inventory and subsequently the Jersey inventory. 
The fuels relevant to Jersey have been included in this tab, with the blue table below listing fuel types extracted from the inventory. </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</si>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</sst>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
    <numFmt numFmtId="165" formatCode="??0.00000"/>
    <numFmt numFmtId="166" formatCode="0.0000"/>
    <numFmt numFmtId="167" formatCode="#,##0.00000"/>
    <numFmt numFmtId="168" formatCode="#,##0.0000"/>
    <numFmt numFmtId="169" formatCode="#,##0.000"/>
    <numFmt numFmtId="170" formatCode="#,##0.000000000"/>
    <numFmt numFmtId="171" formatCode="#,##0.0000000"/>
    <numFmt numFmtId="172" formatCode="0.000"/>
    <numFmt numFmtId="173" formatCode="0.00000"/>
    <numFmt numFmtId="174" formatCode="0.0000000"/>
    <numFmt numFmtId="175" formatCode="0.00000000"/>
    <numFmt numFmtId="176" formatCode="0.0"/>
    <numFmt numFmtId="177" formatCode="0.000000"/>
    <numFmt numFmtId="178" formatCode="_-* #,##0_-;\-* #,##0_-;_-* &quot;-&quot;??_-;_-@_-"/>
    <numFmt numFmtId="179" formatCode="#,##0.0\ ;\-#,##0.0\ ;&quot;-&quot;\ ;"/>
    <numFmt numFmtId="180" formatCode="#,##0.000\ ;\-#,##0.000\ ;&quot;-&quot;\ "/>
    <numFmt numFmtId="181" formatCode="0.00000000000"/>
    <numFmt numFmtId="182" formatCode="#,##0.0"/>
    <numFmt numFmtId="183" formatCode="_-* #,##0.0000_-;\-* #,##0.0000_-;_-* &quot;-&quot;??_-;_-@_-"/>
    <numFmt numFmtId="184" formatCode="#,##0.00\ ;\-#,##0.00\ ;&quot;-&quot;\ "/>
    <numFmt numFmtId="185" formatCode="_-* #,##0.0_-;\-* #,##0.0_-;_-* &quot;-&quot;??_-;_-@_-"/>
  </numFmts>
  <fonts count="41" x14ac:knownFonts="1">
    <font>
      <sz val="11"/>
      <color theme="1"/>
      <name val="Calibri"/>
      <family val="2"/>
      <scheme val="minor"/>
    </font>
    <font>
      <sz val="11"/>
      <color theme="1"/>
      <name val="Calibri"/>
      <family val="2"/>
      <scheme val="minor"/>
    </font>
    <font>
      <b/>
      <sz val="8"/>
      <name val="Tahoma"/>
      <family val="2"/>
    </font>
    <font>
      <b/>
      <sz val="9"/>
      <color indexed="81"/>
      <name val="Tahoma"/>
      <family val="2"/>
    </font>
    <font>
      <sz val="9"/>
      <color indexed="81"/>
      <name val="Tahoma"/>
      <family val="2"/>
    </font>
    <font>
      <u/>
      <sz val="11"/>
      <color theme="10"/>
      <name val="Calibri"/>
      <family val="2"/>
      <scheme val="minor"/>
    </font>
    <font>
      <b/>
      <sz val="18"/>
      <color theme="1"/>
      <name val="Calibri"/>
      <family val="2"/>
      <scheme val="minor"/>
    </font>
    <font>
      <sz val="10"/>
      <name val="Arial"/>
      <family val="2"/>
    </font>
    <font>
      <sz val="11"/>
      <color rgb="FFFF0000"/>
      <name val="Calibri"/>
      <family val="2"/>
      <scheme val="minor"/>
    </font>
    <font>
      <b/>
      <sz val="11"/>
      <color theme="0"/>
      <name val="Calibri"/>
      <family val="2"/>
      <scheme val="minor"/>
    </font>
    <font>
      <b/>
      <sz val="18"/>
      <color theme="0"/>
      <name val="Calibri"/>
      <family val="2"/>
      <scheme val="minor"/>
    </font>
    <font>
      <b/>
      <sz val="14"/>
      <color theme="0"/>
      <name val="Calibri"/>
      <family val="2"/>
      <scheme val="minor"/>
    </font>
    <font>
      <sz val="11"/>
      <color theme="4" tint="0.59999389629810485"/>
      <name val="Calibri"/>
      <family val="2"/>
      <scheme val="minor"/>
    </font>
    <font>
      <b/>
      <sz val="12"/>
      <color rgb="FF636363"/>
      <name val="Calibri"/>
      <family val="2"/>
      <scheme val="minor"/>
    </font>
    <font>
      <sz val="11"/>
      <color theme="2" tint="-0.749992370372631"/>
      <name val="Calibri"/>
      <family val="2"/>
      <scheme val="minor"/>
    </font>
    <font>
      <vertAlign val="subscript"/>
      <sz val="11"/>
      <color theme="2" tint="-0.749992370372631"/>
      <name val="Calibri"/>
      <family val="2"/>
    </font>
    <font>
      <sz val="11"/>
      <color theme="2" tint="-0.749992370372631"/>
      <name val="Calibri"/>
      <family val="2"/>
    </font>
    <font>
      <sz val="11"/>
      <color rgb="FF3A3838"/>
      <name val="Calibri"/>
      <family val="2"/>
      <scheme val="minor"/>
    </font>
    <font>
      <b/>
      <sz val="12"/>
      <color rgb="FF3A3838"/>
      <name val="Calibri"/>
      <family val="2"/>
      <scheme val="minor"/>
    </font>
    <font>
      <sz val="6"/>
      <color rgb="FF3A3838"/>
      <name val="Calibri"/>
      <family val="2"/>
      <scheme val="minor"/>
    </font>
    <font>
      <sz val="7"/>
      <color rgb="FF3A3838"/>
      <name val="Calibri"/>
      <family val="2"/>
      <scheme val="minor"/>
    </font>
    <font>
      <b/>
      <sz val="11"/>
      <color rgb="FF3A3838"/>
      <name val="Calibri"/>
      <family val="2"/>
      <scheme val="minor"/>
    </font>
    <font>
      <i/>
      <sz val="11"/>
      <color rgb="FF3A3838"/>
      <name val="Calibri"/>
      <family val="2"/>
      <scheme val="minor"/>
    </font>
    <font>
      <b/>
      <sz val="11"/>
      <color theme="1"/>
      <name val="Calibri"/>
      <family val="2"/>
      <scheme val="minor"/>
    </font>
    <font>
      <b/>
      <sz val="9"/>
      <color theme="1"/>
      <name val="Arial"/>
      <family val="2"/>
    </font>
    <font>
      <b/>
      <sz val="11"/>
      <color theme="2" tint="-0.749992370372631"/>
      <name val="Calibri"/>
      <family val="2"/>
      <scheme val="minor"/>
    </font>
    <font>
      <b/>
      <sz val="18"/>
      <color rgb="FF3A3838"/>
      <name val="Calibri"/>
      <family val="2"/>
      <scheme val="minor"/>
    </font>
    <font>
      <vertAlign val="superscript"/>
      <sz val="11"/>
      <color rgb="FF3A3838"/>
      <name val="Calibri"/>
      <family val="2"/>
    </font>
    <font>
      <b/>
      <vertAlign val="superscript"/>
      <sz val="11"/>
      <color rgb="FF3A3838"/>
      <name val="Calibri"/>
      <family val="2"/>
    </font>
    <font>
      <sz val="8.5"/>
      <name val="Arial"/>
      <family val="2"/>
    </font>
    <font>
      <i/>
      <sz val="8.5"/>
      <name val="Arial"/>
      <family val="2"/>
    </font>
    <font>
      <b/>
      <sz val="9"/>
      <name val="Arial"/>
      <family val="2"/>
    </font>
    <font>
      <i/>
      <sz val="8"/>
      <name val="Arial"/>
      <family val="2"/>
    </font>
    <font>
      <i/>
      <sz val="10"/>
      <color theme="1"/>
      <name val="Calibri"/>
      <family val="2"/>
      <scheme val="minor"/>
    </font>
    <font>
      <i/>
      <sz val="11"/>
      <color theme="1"/>
      <name val="Calibri"/>
      <family val="2"/>
      <scheme val="minor"/>
    </font>
    <font>
      <i/>
      <sz val="10"/>
      <name val="Arial"/>
      <family val="2"/>
    </font>
    <font>
      <sz val="11"/>
      <name val="Calibri"/>
      <family val="2"/>
      <scheme val="minor"/>
    </font>
    <font>
      <sz val="20"/>
      <color theme="1"/>
      <name val="Calibri"/>
      <family val="2"/>
      <scheme val="minor"/>
    </font>
    <font>
      <sz val="11"/>
      <color rgb="FFFF00FF"/>
      <name val="Calibri"/>
      <family val="2"/>
      <scheme val="minor"/>
    </font>
    <font>
      <b/>
      <sz val="8"/>
      <color indexed="81"/>
      <name val="Tahoma"/>
      <family val="2"/>
    </font>
    <font>
      <b/>
      <sz val="14"/>
      <color rgb="FF3A3838"/>
      <name val="Calibri"/>
      <family val="2"/>
      <scheme val="minor"/>
    </font>
  </fonts>
  <fills count="24">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gray125">
        <bgColor theme="0"/>
      </patternFill>
    </fill>
    <fill>
      <patternFill patternType="solid">
        <fgColor indexed="9"/>
        <bgColor indexed="64"/>
      </patternFill>
    </fill>
    <fill>
      <patternFill patternType="solid">
        <fgColor theme="8" tint="0.59999389629810485"/>
        <bgColor indexed="64"/>
      </patternFill>
    </fill>
    <fill>
      <patternFill patternType="solid">
        <fgColor theme="5" tint="0.59999389629810485"/>
        <bgColor indexed="64"/>
      </patternFill>
    </fill>
    <fill>
      <patternFill patternType="lightGray">
        <bgColor theme="5" tint="0.59999389629810485"/>
      </patternFill>
    </fill>
    <fill>
      <patternFill patternType="solid">
        <fgColor theme="9" tint="0.59999389629810485"/>
        <bgColor indexed="64"/>
      </patternFill>
    </fill>
    <fill>
      <patternFill patternType="solid">
        <fgColor theme="0" tint="-0.249977111117893"/>
        <bgColor indexed="64"/>
      </patternFill>
    </fill>
    <fill>
      <patternFill patternType="solid">
        <fgColor rgb="FFBFBFBF"/>
        <bgColor indexed="64"/>
      </patternFill>
    </fill>
    <fill>
      <patternFill patternType="solid">
        <fgColor rgb="FFF8CBAD"/>
        <bgColor indexed="64"/>
      </patternFill>
    </fill>
    <fill>
      <patternFill patternType="solid">
        <fgColor rgb="FFBDD7EE"/>
        <bgColor indexed="64"/>
      </patternFill>
    </fill>
    <fill>
      <patternFill patternType="solid">
        <fgColor rgb="FFC6E0B4"/>
        <bgColor indexed="64"/>
      </patternFill>
    </fill>
    <fill>
      <patternFill patternType="solid">
        <fgColor theme="5" tint="0.39997558519241921"/>
        <bgColor indexed="64"/>
      </patternFill>
    </fill>
    <fill>
      <patternFill patternType="solid">
        <fgColor rgb="FF82C3CE"/>
        <bgColor indexed="64"/>
      </patternFill>
    </fill>
    <fill>
      <patternFill patternType="solid">
        <fgColor theme="2"/>
        <bgColor indexed="64"/>
      </patternFill>
    </fill>
    <fill>
      <patternFill patternType="solid">
        <fgColor rgb="FFE7E6E6"/>
        <bgColor indexed="64"/>
      </patternFill>
    </fill>
    <fill>
      <patternFill patternType="lightGray">
        <bgColor rgb="FFBDD7EE"/>
      </patternFill>
    </fill>
    <fill>
      <patternFill patternType="solid">
        <fgColor rgb="FFFFFF00"/>
        <bgColor indexed="64"/>
      </patternFill>
    </fill>
    <fill>
      <patternFill patternType="solid">
        <fgColor rgb="FFE7E6E6"/>
        <bgColor theme="4" tint="0.79998168889431442"/>
      </patternFill>
    </fill>
    <fill>
      <patternFill patternType="solid">
        <fgColor theme="0"/>
        <bgColor theme="4" tint="0.79998168889431442"/>
      </patternFill>
    </fill>
    <fill>
      <patternFill patternType="solid">
        <fgColor rgb="FFFFA5DC"/>
        <bgColor indexed="64"/>
      </patternFill>
    </fill>
  </fills>
  <borders count="44">
    <border>
      <left/>
      <right/>
      <top/>
      <bottom/>
      <diagonal/>
    </border>
    <border>
      <left/>
      <right/>
      <top/>
      <bottom style="thin">
        <color theme="5" tint="-0.249977111117893"/>
      </bottom>
      <diagonal/>
    </border>
    <border>
      <left/>
      <right/>
      <top style="thin">
        <color theme="5" tint="-0.249977111117893"/>
      </top>
      <bottom/>
      <diagonal/>
    </border>
    <border>
      <left/>
      <right style="thin">
        <color theme="8"/>
      </right>
      <top/>
      <bottom/>
      <diagonal/>
    </border>
    <border>
      <left/>
      <right style="thin">
        <color theme="5"/>
      </right>
      <top/>
      <bottom/>
      <diagonal/>
    </border>
    <border>
      <left/>
      <right style="thin">
        <color theme="5"/>
      </right>
      <top/>
      <bottom style="thin">
        <color theme="5" tint="-0.249977111117893"/>
      </bottom>
      <diagonal/>
    </border>
    <border>
      <left/>
      <right style="thin">
        <color theme="5"/>
      </right>
      <top style="thin">
        <color theme="5" tint="-0.249977111117893"/>
      </top>
      <bottom/>
      <diagonal/>
    </border>
    <border>
      <left/>
      <right style="thin">
        <color theme="9"/>
      </right>
      <top/>
      <bottom/>
      <diagonal/>
    </border>
    <border>
      <left style="thin">
        <color theme="9"/>
      </left>
      <right style="thin">
        <color theme="9"/>
      </right>
      <top style="thin">
        <color theme="9"/>
      </top>
      <bottom style="thin">
        <color theme="9"/>
      </bottom>
      <diagonal/>
    </border>
    <border>
      <left style="thin">
        <color theme="5"/>
      </left>
      <right style="thin">
        <color theme="5"/>
      </right>
      <top style="thin">
        <color theme="5"/>
      </top>
      <bottom style="thin">
        <color theme="5"/>
      </bottom>
      <diagonal/>
    </border>
    <border>
      <left style="thin">
        <color theme="8"/>
      </left>
      <right style="thin">
        <color theme="8"/>
      </right>
      <top style="thin">
        <color theme="8"/>
      </top>
      <bottom style="thin">
        <color theme="8"/>
      </bottom>
      <diagonal/>
    </border>
    <border>
      <left style="thin">
        <color theme="9"/>
      </left>
      <right/>
      <top/>
      <bottom/>
      <diagonal/>
    </border>
    <border>
      <left/>
      <right/>
      <top/>
      <bottom style="thin">
        <color theme="9"/>
      </bottom>
      <diagonal/>
    </border>
    <border>
      <left/>
      <right style="thin">
        <color theme="9"/>
      </right>
      <top/>
      <bottom style="thin">
        <color theme="9"/>
      </bottom>
      <diagonal/>
    </border>
    <border>
      <left style="thin">
        <color theme="9"/>
      </left>
      <right/>
      <top/>
      <bottom style="thin">
        <color theme="9"/>
      </bottom>
      <diagonal/>
    </border>
    <border>
      <left style="thin">
        <color theme="2" tint="-0.249977111117893"/>
      </left>
      <right/>
      <top/>
      <bottom/>
      <diagonal/>
    </border>
    <border>
      <left/>
      <right/>
      <top/>
      <bottom style="thin">
        <color theme="5"/>
      </bottom>
      <diagonal/>
    </border>
    <border>
      <left/>
      <right/>
      <top style="thin">
        <color theme="5"/>
      </top>
      <bottom/>
      <diagonal/>
    </border>
    <border>
      <left style="thin">
        <color theme="5"/>
      </left>
      <right/>
      <top/>
      <bottom/>
      <diagonal/>
    </border>
    <border>
      <left style="thin">
        <color theme="5"/>
      </left>
      <right/>
      <top/>
      <bottom style="thin">
        <color theme="5"/>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5"/>
      </left>
      <right/>
      <top style="thin">
        <color theme="5"/>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style="thin">
        <color rgb="FF3A3838"/>
      </right>
      <top/>
      <bottom/>
      <diagonal/>
    </border>
    <border>
      <left/>
      <right/>
      <top/>
      <bottom style="thin">
        <color rgb="FF3A3838"/>
      </bottom>
      <diagonal/>
    </border>
    <border>
      <left/>
      <right style="thin">
        <color rgb="FF3A3838"/>
      </right>
      <top/>
      <bottom style="thin">
        <color rgb="FF3A3838"/>
      </bottom>
      <diagonal/>
    </border>
    <border>
      <left/>
      <right/>
      <top style="thin">
        <color rgb="FF3A3838"/>
      </top>
      <bottom style="thin">
        <color rgb="FF3A3838"/>
      </bottom>
      <diagonal/>
    </border>
    <border>
      <left style="thin">
        <color theme="8"/>
      </left>
      <right/>
      <top/>
      <bottom/>
      <diagonal/>
    </border>
    <border>
      <left/>
      <right/>
      <top style="thin">
        <color theme="0" tint="-0.499984740745262"/>
      </top>
      <bottom/>
      <diagonal/>
    </border>
    <border>
      <left/>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indexed="64"/>
      </right>
      <top/>
      <bottom style="thin">
        <color rgb="FF3A3838"/>
      </bottom>
      <diagonal/>
    </border>
    <border>
      <left style="thin">
        <color indexed="64"/>
      </left>
      <right/>
      <top/>
      <bottom style="thin">
        <color rgb="FF3A3838"/>
      </bottom>
      <diagonal/>
    </border>
    <border>
      <left style="thin">
        <color indexed="64"/>
      </left>
      <right/>
      <top/>
      <bottom/>
      <diagonal/>
    </border>
    <border>
      <left style="thin">
        <color theme="9"/>
      </left>
      <right/>
      <top style="thin">
        <color theme="9"/>
      </top>
      <bottom/>
      <diagonal/>
    </border>
    <border>
      <left style="thin">
        <color indexed="64"/>
      </left>
      <right/>
      <top style="thin">
        <color theme="0" tint="-0.499984740745262"/>
      </top>
      <bottom/>
      <diagonal/>
    </border>
  </borders>
  <cellStyleXfs count="5">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7" fillId="0" borderId="0"/>
    <xf numFmtId="9" fontId="1" fillId="0" borderId="0" applyFont="0" applyFill="0" applyBorder="0" applyAlignment="0" applyProtection="0"/>
  </cellStyleXfs>
  <cellXfs count="301">
    <xf numFmtId="0" fontId="0" fillId="0" borderId="0" xfId="0"/>
    <xf numFmtId="0" fontId="0" fillId="3" borderId="0" xfId="0" applyFill="1"/>
    <xf numFmtId="0" fontId="6" fillId="3" borderId="0" xfId="0" applyFont="1" applyFill="1"/>
    <xf numFmtId="0" fontId="8" fillId="3" borderId="0" xfId="0" applyFont="1" applyFill="1"/>
    <xf numFmtId="0" fontId="5" fillId="3" borderId="0" xfId="2" applyFill="1"/>
    <xf numFmtId="0" fontId="0" fillId="16" borderId="0" xfId="0" applyFill="1"/>
    <xf numFmtId="0" fontId="10" fillId="16" borderId="0" xfId="0" applyFont="1" applyFill="1"/>
    <xf numFmtId="0" fontId="11" fillId="16" borderId="0" xfId="0" applyFont="1" applyFill="1"/>
    <xf numFmtId="0" fontId="9" fillId="16" borderId="0" xfId="0" applyFont="1" applyFill="1"/>
    <xf numFmtId="0" fontId="12" fillId="16" borderId="0" xfId="0" applyFont="1" applyFill="1"/>
    <xf numFmtId="0" fontId="0" fillId="3" borderId="0" xfId="0" applyFill="1" applyAlignment="1">
      <alignment wrapText="1"/>
    </xf>
    <xf numFmtId="0" fontId="0" fillId="13" borderId="0" xfId="0" applyFill="1"/>
    <xf numFmtId="0" fontId="0" fillId="3" borderId="0" xfId="0" applyFill="1" applyAlignment="1">
      <alignment horizontal="left" vertical="center"/>
    </xf>
    <xf numFmtId="0" fontId="0" fillId="3" borderId="0" xfId="0" applyFill="1" applyAlignment="1">
      <alignment vertical="center"/>
    </xf>
    <xf numFmtId="0" fontId="14" fillId="9" borderId="7" xfId="0" applyFont="1" applyFill="1" applyBorder="1"/>
    <xf numFmtId="4" fontId="14" fillId="9" borderId="0" xfId="0" applyNumberFormat="1" applyFont="1" applyFill="1" applyAlignment="1">
      <alignment horizontal="center"/>
    </xf>
    <xf numFmtId="4" fontId="14" fillId="9" borderId="7" xfId="0" applyNumberFormat="1" applyFont="1" applyFill="1" applyBorder="1" applyAlignment="1">
      <alignment horizontal="center"/>
    </xf>
    <xf numFmtId="165" fontId="14" fillId="9" borderId="0" xfId="0" applyNumberFormat="1" applyFont="1" applyFill="1" applyAlignment="1">
      <alignment horizontal="center"/>
    </xf>
    <xf numFmtId="165" fontId="14" fillId="9" borderId="7" xfId="0" applyNumberFormat="1" applyFont="1" applyFill="1" applyBorder="1" applyAlignment="1">
      <alignment horizontal="center"/>
    </xf>
    <xf numFmtId="0" fontId="14" fillId="10" borderId="0" xfId="0" applyFont="1" applyFill="1" applyAlignment="1">
      <alignment horizontal="center"/>
    </xf>
    <xf numFmtId="0" fontId="14" fillId="6" borderId="3" xfId="0" applyFont="1" applyFill="1" applyBorder="1"/>
    <xf numFmtId="164" fontId="14" fillId="6" borderId="0" xfId="0" applyNumberFormat="1" applyFont="1" applyFill="1" applyAlignment="1">
      <alignment horizontal="center"/>
    </xf>
    <xf numFmtId="164" fontId="14" fillId="6" borderId="3" xfId="0" applyNumberFormat="1" applyFont="1" applyFill="1" applyBorder="1" applyAlignment="1">
      <alignment horizontal="center"/>
    </xf>
    <xf numFmtId="165" fontId="14" fillId="6" borderId="0" xfId="0" applyNumberFormat="1" applyFont="1" applyFill="1" applyAlignment="1">
      <alignment horizontal="center"/>
    </xf>
    <xf numFmtId="165" fontId="14" fillId="6" borderId="3" xfId="0" applyNumberFormat="1" applyFont="1" applyFill="1" applyBorder="1" applyAlignment="1">
      <alignment horizontal="center"/>
    </xf>
    <xf numFmtId="0" fontId="14" fillId="3" borderId="0" xfId="0" applyFont="1" applyFill="1" applyAlignment="1">
      <alignment horizontal="center" vertical="center"/>
    </xf>
    <xf numFmtId="0" fontId="14" fillId="3" borderId="0" xfId="0" applyFont="1" applyFill="1" applyAlignment="1">
      <alignment vertical="center"/>
    </xf>
    <xf numFmtId="0" fontId="14" fillId="3" borderId="0" xfId="0" applyFont="1" applyFill="1"/>
    <xf numFmtId="165" fontId="14" fillId="3" borderId="0" xfId="0" applyNumberFormat="1" applyFont="1" applyFill="1" applyAlignment="1">
      <alignment horizontal="center"/>
    </xf>
    <xf numFmtId="0" fontId="14" fillId="7" borderId="4" xfId="0" applyFont="1" applyFill="1" applyBorder="1"/>
    <xf numFmtId="4" fontId="14" fillId="7" borderId="0" xfId="0" applyNumberFormat="1" applyFont="1" applyFill="1" applyAlignment="1">
      <alignment horizontal="center"/>
    </xf>
    <xf numFmtId="4" fontId="14" fillId="7" borderId="4" xfId="0" applyNumberFormat="1" applyFont="1" applyFill="1" applyBorder="1" applyAlignment="1">
      <alignment horizontal="center"/>
    </xf>
    <xf numFmtId="165" fontId="14" fillId="7" borderId="0" xfId="0" applyNumberFormat="1" applyFont="1" applyFill="1" applyAlignment="1">
      <alignment horizontal="center"/>
    </xf>
    <xf numFmtId="165" fontId="14" fillId="7" borderId="4" xfId="0" applyNumberFormat="1" applyFont="1" applyFill="1" applyBorder="1" applyAlignment="1">
      <alignment horizontal="center"/>
    </xf>
    <xf numFmtId="0" fontId="14" fillId="7" borderId="5" xfId="0" applyFont="1" applyFill="1" applyBorder="1"/>
    <xf numFmtId="165" fontId="14" fillId="7" borderId="1" xfId="0" applyNumberFormat="1" applyFont="1" applyFill="1" applyBorder="1" applyAlignment="1">
      <alignment horizontal="center"/>
    </xf>
    <xf numFmtId="165" fontId="14" fillId="7" borderId="5" xfId="0" applyNumberFormat="1" applyFont="1" applyFill="1" applyBorder="1" applyAlignment="1">
      <alignment horizontal="center"/>
    </xf>
    <xf numFmtId="0" fontId="14" fillId="7" borderId="6" xfId="0" applyFont="1" applyFill="1" applyBorder="1"/>
    <xf numFmtId="4" fontId="14" fillId="7" borderId="2" xfId="0" applyNumberFormat="1" applyFont="1" applyFill="1" applyBorder="1" applyAlignment="1">
      <alignment horizontal="center"/>
    </xf>
    <xf numFmtId="4" fontId="14" fillId="7" borderId="6" xfId="0" applyNumberFormat="1" applyFont="1" applyFill="1" applyBorder="1" applyAlignment="1">
      <alignment horizontal="center"/>
    </xf>
    <xf numFmtId="0" fontId="14" fillId="3" borderId="0" xfId="0" applyFont="1" applyFill="1" applyAlignment="1">
      <alignment vertical="center" wrapText="1"/>
    </xf>
    <xf numFmtId="0" fontId="14" fillId="9" borderId="13" xfId="0" applyFont="1" applyFill="1" applyBorder="1"/>
    <xf numFmtId="165" fontId="14" fillId="14" borderId="12" xfId="0" applyNumberFormat="1" applyFont="1" applyFill="1" applyBorder="1" applyAlignment="1">
      <alignment horizontal="center"/>
    </xf>
    <xf numFmtId="165" fontId="14" fillId="9" borderId="12" xfId="0" applyNumberFormat="1" applyFont="1" applyFill="1" applyBorder="1" applyAlignment="1">
      <alignment horizontal="center"/>
    </xf>
    <xf numFmtId="165" fontId="14" fillId="9" borderId="14" xfId="0" applyNumberFormat="1" applyFont="1" applyFill="1" applyBorder="1" applyAlignment="1">
      <alignment horizontal="center"/>
    </xf>
    <xf numFmtId="0" fontId="14" fillId="6" borderId="0" xfId="0" applyFont="1" applyFill="1" applyAlignment="1">
      <alignment vertical="center"/>
    </xf>
    <xf numFmtId="0" fontId="14" fillId="7" borderId="0" xfId="0" applyFont="1" applyFill="1" applyAlignment="1">
      <alignment vertical="center"/>
    </xf>
    <xf numFmtId="0" fontId="14" fillId="7" borderId="1" xfId="0" applyFont="1" applyFill="1" applyBorder="1" applyAlignment="1">
      <alignment vertical="center"/>
    </xf>
    <xf numFmtId="0" fontId="14" fillId="7" borderId="2" xfId="0" applyFont="1" applyFill="1" applyBorder="1" applyAlignment="1">
      <alignment vertical="center"/>
    </xf>
    <xf numFmtId="165" fontId="17" fillId="9" borderId="0" xfId="0" applyNumberFormat="1" applyFont="1" applyFill="1" applyAlignment="1">
      <alignment horizontal="center"/>
    </xf>
    <xf numFmtId="4" fontId="17" fillId="9" borderId="0" xfId="0" applyNumberFormat="1" applyFont="1" applyFill="1" applyAlignment="1">
      <alignment horizontal="center"/>
    </xf>
    <xf numFmtId="0" fontId="0" fillId="18" borderId="0" xfId="0" applyFill="1"/>
    <xf numFmtId="0" fontId="0" fillId="18" borderId="0" xfId="0" applyFill="1" applyAlignment="1">
      <alignment horizontal="center"/>
    </xf>
    <xf numFmtId="0" fontId="17" fillId="5" borderId="0" xfId="3" applyFont="1" applyFill="1"/>
    <xf numFmtId="176" fontId="17" fillId="5" borderId="0" xfId="3" applyNumberFormat="1" applyFont="1" applyFill="1"/>
    <xf numFmtId="0" fontId="21" fillId="5" borderId="0" xfId="3" applyFont="1" applyFill="1"/>
    <xf numFmtId="179" fontId="17" fillId="5" borderId="0" xfId="3" applyNumberFormat="1" applyFont="1" applyFill="1"/>
    <xf numFmtId="0" fontId="17" fillId="5" borderId="0" xfId="3" applyFont="1" applyFill="1" applyAlignment="1">
      <alignment horizontal="right"/>
    </xf>
    <xf numFmtId="179" fontId="17" fillId="3" borderId="0" xfId="3" applyNumberFormat="1" applyFont="1" applyFill="1"/>
    <xf numFmtId="0" fontId="17" fillId="3" borderId="0" xfId="3" applyFont="1" applyFill="1"/>
    <xf numFmtId="0" fontId="17" fillId="18" borderId="0" xfId="2" applyFont="1" applyFill="1"/>
    <xf numFmtId="0" fontId="17" fillId="18" borderId="0" xfId="3" applyFont="1" applyFill="1"/>
    <xf numFmtId="176" fontId="17" fillId="18" borderId="0" xfId="3" applyNumberFormat="1" applyFont="1" applyFill="1"/>
    <xf numFmtId="0" fontId="5" fillId="18" borderId="0" xfId="2" applyFill="1"/>
    <xf numFmtId="0" fontId="17" fillId="17" borderId="0" xfId="0" applyFont="1" applyFill="1" applyAlignment="1">
      <alignment horizontal="left" wrapText="1"/>
    </xf>
    <xf numFmtId="0" fontId="8" fillId="5" borderId="0" xfId="3" applyFont="1" applyFill="1"/>
    <xf numFmtId="0" fontId="23" fillId="3" borderId="0" xfId="0" applyFont="1" applyFill="1"/>
    <xf numFmtId="0" fontId="17" fillId="18" borderId="0" xfId="0" applyFont="1" applyFill="1"/>
    <xf numFmtId="0" fontId="0" fillId="3" borderId="0" xfId="0" applyFill="1" applyAlignment="1">
      <alignment horizontal="center" wrapText="1"/>
    </xf>
    <xf numFmtId="165" fontId="17" fillId="7" borderId="5" xfId="0" applyNumberFormat="1" applyFont="1" applyFill="1" applyBorder="1" applyAlignment="1">
      <alignment horizontal="center"/>
    </xf>
    <xf numFmtId="0" fontId="14" fillId="7" borderId="0" xfId="0" applyFont="1" applyFill="1"/>
    <xf numFmtId="0" fontId="25" fillId="8" borderId="19" xfId="0" applyFont="1" applyFill="1" applyBorder="1" applyAlignment="1">
      <alignment horizontal="center"/>
    </xf>
    <xf numFmtId="0" fontId="23" fillId="14" borderId="11" xfId="0" applyFont="1" applyFill="1" applyBorder="1"/>
    <xf numFmtId="172" fontId="21" fillId="14" borderId="14" xfId="0" applyNumberFormat="1" applyFont="1" applyFill="1" applyBorder="1" applyAlignment="1">
      <alignment horizontal="center"/>
    </xf>
    <xf numFmtId="180" fontId="17" fillId="3" borderId="0" xfId="3" applyNumberFormat="1" applyFont="1" applyFill="1"/>
    <xf numFmtId="180" fontId="17" fillId="3" borderId="0" xfId="3" applyNumberFormat="1" applyFont="1" applyFill="1" applyAlignment="1">
      <alignment horizontal="right"/>
    </xf>
    <xf numFmtId="0" fontId="17" fillId="3" borderId="0" xfId="3" applyFont="1" applyFill="1" applyAlignment="1">
      <alignment horizontal="right"/>
    </xf>
    <xf numFmtId="0" fontId="17" fillId="12" borderId="0" xfId="3" applyFont="1" applyFill="1"/>
    <xf numFmtId="1" fontId="17" fillId="12" borderId="0" xfId="3" applyNumberFormat="1" applyFont="1" applyFill="1"/>
    <xf numFmtId="0" fontId="6" fillId="3" borderId="0" xfId="0" applyFont="1" applyFill="1" applyAlignment="1">
      <alignment horizontal="left" vertical="top"/>
    </xf>
    <xf numFmtId="0" fontId="26" fillId="3" borderId="0" xfId="0" applyFont="1" applyFill="1"/>
    <xf numFmtId="0" fontId="17" fillId="3" borderId="0" xfId="0" applyFont="1" applyFill="1"/>
    <xf numFmtId="0" fontId="17" fillId="2" borderId="0" xfId="0" applyFont="1" applyFill="1" applyAlignment="1">
      <alignment horizontal="center"/>
    </xf>
    <xf numFmtId="0" fontId="17" fillId="2" borderId="0" xfId="0" applyFont="1" applyFill="1"/>
    <xf numFmtId="0" fontId="22" fillId="3" borderId="0" xfId="0" applyFont="1" applyFill="1"/>
    <xf numFmtId="0" fontId="17" fillId="13" borderId="0" xfId="0" applyFont="1" applyFill="1" applyAlignment="1">
      <alignment horizontal="center"/>
    </xf>
    <xf numFmtId="0" fontId="17" fillId="13" borderId="0" xfId="0" applyFont="1" applyFill="1"/>
    <xf numFmtId="166" fontId="17" fillId="4" borderId="10" xfId="0" applyNumberFormat="1" applyFont="1" applyFill="1" applyBorder="1" applyAlignment="1">
      <alignment vertical="center"/>
    </xf>
    <xf numFmtId="172" fontId="17" fillId="3" borderId="10" xfId="0" applyNumberFormat="1" applyFont="1" applyFill="1" applyBorder="1" applyAlignment="1">
      <alignment horizontal="center"/>
    </xf>
    <xf numFmtId="173" fontId="17" fillId="3" borderId="10" xfId="0" applyNumberFormat="1" applyFont="1" applyFill="1" applyBorder="1" applyAlignment="1">
      <alignment horizontal="center"/>
    </xf>
    <xf numFmtId="174" fontId="17" fillId="3" borderId="10" xfId="0" applyNumberFormat="1" applyFont="1" applyFill="1" applyBorder="1" applyAlignment="1">
      <alignment horizontal="center"/>
    </xf>
    <xf numFmtId="1" fontId="17" fillId="3" borderId="10" xfId="0" applyNumberFormat="1" applyFont="1" applyFill="1" applyBorder="1" applyAlignment="1">
      <alignment horizontal="center"/>
    </xf>
    <xf numFmtId="2" fontId="17" fillId="3" borderId="10" xfId="0" applyNumberFormat="1" applyFont="1" applyFill="1" applyBorder="1" applyAlignment="1">
      <alignment horizontal="center"/>
    </xf>
    <xf numFmtId="166" fontId="17" fillId="3" borderId="10" xfId="0" applyNumberFormat="1" applyFont="1" applyFill="1" applyBorder="1" applyAlignment="1">
      <alignment horizontal="center"/>
    </xf>
    <xf numFmtId="177" fontId="17" fillId="3" borderId="10" xfId="0" applyNumberFormat="1" applyFont="1" applyFill="1" applyBorder="1" applyAlignment="1">
      <alignment horizontal="center"/>
    </xf>
    <xf numFmtId="0" fontId="21" fillId="3" borderId="0" xfId="0" applyFont="1" applyFill="1" applyAlignment="1">
      <alignment horizontal="center"/>
    </xf>
    <xf numFmtId="0" fontId="17" fillId="15" borderId="0" xfId="0" applyFont="1" applyFill="1" applyAlignment="1">
      <alignment horizontal="center"/>
    </xf>
    <xf numFmtId="0" fontId="17" fillId="15" borderId="0" xfId="0" applyFont="1" applyFill="1"/>
    <xf numFmtId="166" fontId="17" fillId="4" borderId="9" xfId="0" applyNumberFormat="1" applyFont="1" applyFill="1" applyBorder="1" applyAlignment="1">
      <alignment vertical="center"/>
    </xf>
    <xf numFmtId="172" fontId="17" fillId="3" borderId="9" xfId="0" applyNumberFormat="1" applyFont="1" applyFill="1" applyBorder="1" applyAlignment="1">
      <alignment horizontal="center"/>
    </xf>
    <xf numFmtId="173" fontId="17" fillId="3" borderId="9" xfId="0" applyNumberFormat="1" applyFont="1" applyFill="1" applyBorder="1" applyAlignment="1">
      <alignment horizontal="center"/>
    </xf>
    <xf numFmtId="1" fontId="17" fillId="3" borderId="9" xfId="0" applyNumberFormat="1" applyFont="1" applyFill="1" applyBorder="1" applyAlignment="1">
      <alignment horizontal="center"/>
    </xf>
    <xf numFmtId="2" fontId="17" fillId="3" borderId="9" xfId="0" applyNumberFormat="1" applyFont="1" applyFill="1" applyBorder="1" applyAlignment="1">
      <alignment horizontal="center"/>
    </xf>
    <xf numFmtId="175" fontId="17" fillId="3" borderId="9" xfId="0" applyNumberFormat="1" applyFont="1" applyFill="1" applyBorder="1" applyAlignment="1">
      <alignment horizontal="center"/>
    </xf>
    <xf numFmtId="0" fontId="17" fillId="14" borderId="0" xfId="0" applyFont="1" applyFill="1" applyAlignment="1">
      <alignment horizontal="center"/>
    </xf>
    <xf numFmtId="0" fontId="17" fillId="14" borderId="0" xfId="0" applyFont="1" applyFill="1"/>
    <xf numFmtId="166" fontId="17" fillId="4" borderId="8" xfId="0" applyNumberFormat="1" applyFont="1" applyFill="1" applyBorder="1" applyAlignment="1">
      <alignment vertical="center"/>
    </xf>
    <xf numFmtId="166" fontId="17" fillId="3" borderId="8" xfId="0" applyNumberFormat="1" applyFont="1" applyFill="1" applyBorder="1" applyAlignment="1">
      <alignment horizontal="center"/>
    </xf>
    <xf numFmtId="175" fontId="17" fillId="3" borderId="8" xfId="0" applyNumberFormat="1" applyFont="1" applyFill="1" applyBorder="1" applyAlignment="1">
      <alignment horizontal="center"/>
    </xf>
    <xf numFmtId="0" fontId="17" fillId="3" borderId="8" xfId="0" applyFont="1" applyFill="1" applyBorder="1" applyAlignment="1">
      <alignment horizontal="center"/>
    </xf>
    <xf numFmtId="173" fontId="17" fillId="3" borderId="8" xfId="0" applyNumberFormat="1" applyFont="1" applyFill="1" applyBorder="1" applyAlignment="1">
      <alignment horizontal="center"/>
    </xf>
    <xf numFmtId="172" fontId="17" fillId="3" borderId="8" xfId="0" applyNumberFormat="1" applyFont="1" applyFill="1" applyBorder="1" applyAlignment="1">
      <alignment horizontal="center"/>
    </xf>
    <xf numFmtId="174" fontId="17" fillId="3" borderId="8" xfId="0" applyNumberFormat="1" applyFont="1" applyFill="1" applyBorder="1" applyAlignment="1">
      <alignment horizontal="center"/>
    </xf>
    <xf numFmtId="2" fontId="17" fillId="3" borderId="8" xfId="0" applyNumberFormat="1" applyFont="1" applyFill="1" applyBorder="1" applyAlignment="1">
      <alignment horizontal="center"/>
    </xf>
    <xf numFmtId="1" fontId="17" fillId="3" borderId="8" xfId="0" applyNumberFormat="1" applyFont="1" applyFill="1" applyBorder="1" applyAlignment="1">
      <alignment horizontal="center"/>
    </xf>
    <xf numFmtId="176" fontId="17" fillId="3" borderId="8" xfId="0" applyNumberFormat="1" applyFont="1" applyFill="1" applyBorder="1" applyAlignment="1">
      <alignment horizontal="center"/>
    </xf>
    <xf numFmtId="0" fontId="17" fillId="3" borderId="0" xfId="0" applyFont="1" applyFill="1" applyAlignment="1">
      <alignment horizontal="center"/>
    </xf>
    <xf numFmtId="0" fontId="17" fillId="3" borderId="20" xfId="0" applyFont="1" applyFill="1" applyBorder="1"/>
    <xf numFmtId="178" fontId="17" fillId="3" borderId="20" xfId="1" applyNumberFormat="1" applyFont="1" applyFill="1" applyBorder="1"/>
    <xf numFmtId="166" fontId="17" fillId="4" borderId="21" xfId="0" applyNumberFormat="1" applyFont="1" applyFill="1" applyBorder="1" applyAlignment="1">
      <alignment vertical="center"/>
    </xf>
    <xf numFmtId="4" fontId="17" fillId="3" borderId="21" xfId="0" applyNumberFormat="1" applyFont="1" applyFill="1" applyBorder="1" applyAlignment="1">
      <alignment horizontal="center"/>
    </xf>
    <xf numFmtId="167" fontId="17" fillId="3" borderId="21" xfId="0" applyNumberFormat="1" applyFont="1" applyFill="1" applyBorder="1" applyAlignment="1">
      <alignment horizontal="center"/>
    </xf>
    <xf numFmtId="3" fontId="17" fillId="3" borderId="21" xfId="0" applyNumberFormat="1" applyFont="1" applyFill="1" applyBorder="1" applyAlignment="1">
      <alignment horizontal="center"/>
    </xf>
    <xf numFmtId="168" fontId="17" fillId="3" borderId="21" xfId="0" applyNumberFormat="1" applyFont="1" applyFill="1" applyBorder="1" applyAlignment="1">
      <alignment horizontal="center"/>
    </xf>
    <xf numFmtId="169" fontId="17" fillId="3" borderId="21" xfId="0" applyNumberFormat="1" applyFont="1" applyFill="1" applyBorder="1" applyAlignment="1">
      <alignment horizontal="center"/>
    </xf>
    <xf numFmtId="170" fontId="17" fillId="3" borderId="21" xfId="0" applyNumberFormat="1" applyFont="1" applyFill="1" applyBorder="1" applyAlignment="1">
      <alignment horizontal="center"/>
    </xf>
    <xf numFmtId="0" fontId="14" fillId="3" borderId="0" xfId="0" applyFont="1" applyFill="1" applyAlignment="1">
      <alignment horizontal="left" vertical="top" wrapText="1"/>
    </xf>
    <xf numFmtId="166" fontId="21" fillId="3" borderId="0" xfId="0" applyNumberFormat="1" applyFont="1" applyFill="1" applyAlignment="1">
      <alignment horizontal="center"/>
    </xf>
    <xf numFmtId="172" fontId="21" fillId="3" borderId="0" xfId="0" applyNumberFormat="1" applyFont="1" applyFill="1" applyAlignment="1">
      <alignment horizontal="center"/>
    </xf>
    <xf numFmtId="166" fontId="25" fillId="3" borderId="0" xfId="0" applyNumberFormat="1" applyFont="1" applyFill="1" applyAlignment="1">
      <alignment horizontal="center"/>
    </xf>
    <xf numFmtId="172" fontId="25" fillId="3" borderId="0" xfId="0" applyNumberFormat="1" applyFont="1" applyFill="1" applyAlignment="1">
      <alignment horizontal="center"/>
    </xf>
    <xf numFmtId="0" fontId="14" fillId="10" borderId="3" xfId="0" applyFont="1" applyFill="1" applyBorder="1" applyAlignment="1">
      <alignment horizontal="center"/>
    </xf>
    <xf numFmtId="0" fontId="0" fillId="3" borderId="3" xfId="0" applyFill="1" applyBorder="1"/>
    <xf numFmtId="0" fontId="14" fillId="11" borderId="3" xfId="0" applyFont="1" applyFill="1" applyBorder="1" applyAlignment="1">
      <alignment horizontal="center"/>
    </xf>
    <xf numFmtId="0" fontId="21" fillId="7" borderId="19" xfId="0" applyFont="1" applyFill="1" applyBorder="1" applyAlignment="1">
      <alignment horizontal="center"/>
    </xf>
    <xf numFmtId="0" fontId="21" fillId="7" borderId="18" xfId="0" applyFont="1" applyFill="1" applyBorder="1" applyAlignment="1">
      <alignment horizontal="center"/>
    </xf>
    <xf numFmtId="0" fontId="14" fillId="9" borderId="0" xfId="0" applyFont="1" applyFill="1" applyAlignment="1">
      <alignment horizontal="center" vertical="center"/>
    </xf>
    <xf numFmtId="0" fontId="14" fillId="7" borderId="0" xfId="0" applyFont="1" applyFill="1" applyAlignment="1">
      <alignment horizontal="center" vertical="center"/>
    </xf>
    <xf numFmtId="0" fontId="0" fillId="3" borderId="0" xfId="0" applyFill="1" applyAlignment="1">
      <alignment horizontal="center"/>
    </xf>
    <xf numFmtId="164" fontId="14" fillId="7" borderId="0" xfId="0" applyNumberFormat="1" applyFont="1" applyFill="1" applyAlignment="1">
      <alignment horizontal="center"/>
    </xf>
    <xf numFmtId="164" fontId="14" fillId="7" borderId="4" xfId="0" applyNumberFormat="1" applyFont="1" applyFill="1" applyBorder="1" applyAlignment="1">
      <alignment horizontal="center"/>
    </xf>
    <xf numFmtId="0" fontId="14" fillId="7" borderId="16" xfId="0" applyFont="1" applyFill="1" applyBorder="1"/>
    <xf numFmtId="165" fontId="14" fillId="7" borderId="16" xfId="0" applyNumberFormat="1" applyFont="1" applyFill="1" applyBorder="1" applyAlignment="1">
      <alignment horizontal="center"/>
    </xf>
    <xf numFmtId="165" fontId="14" fillId="7" borderId="18" xfId="0" applyNumberFormat="1" applyFont="1" applyFill="1" applyBorder="1" applyAlignment="1">
      <alignment horizontal="center"/>
    </xf>
    <xf numFmtId="165" fontId="14" fillId="7" borderId="19" xfId="0" applyNumberFormat="1" applyFont="1" applyFill="1" applyBorder="1" applyAlignment="1">
      <alignment horizontal="center"/>
    </xf>
    <xf numFmtId="164" fontId="14" fillId="7" borderId="18" xfId="0" applyNumberFormat="1" applyFont="1" applyFill="1" applyBorder="1" applyAlignment="1">
      <alignment horizontal="center"/>
    </xf>
    <xf numFmtId="0" fontId="17" fillId="17" borderId="0" xfId="0" applyFont="1" applyFill="1" applyAlignment="1">
      <alignment horizontal="left"/>
    </xf>
    <xf numFmtId="0" fontId="14" fillId="7" borderId="16" xfId="0" applyFont="1" applyFill="1" applyBorder="1" applyAlignment="1">
      <alignment vertical="center"/>
    </xf>
    <xf numFmtId="0" fontId="14" fillId="9" borderId="0" xfId="0" applyFont="1" applyFill="1" applyAlignment="1">
      <alignment horizontal="left" vertical="center"/>
    </xf>
    <xf numFmtId="0" fontId="14" fillId="9" borderId="12" xfId="0" applyFont="1" applyFill="1" applyBorder="1" applyAlignment="1">
      <alignment horizontal="left" vertical="center"/>
    </xf>
    <xf numFmtId="0" fontId="14" fillId="3" borderId="0" xfId="0" applyFont="1" applyFill="1" applyAlignment="1">
      <alignment horizontal="left" vertical="center"/>
    </xf>
    <xf numFmtId="165" fontId="25" fillId="7" borderId="0" xfId="0" applyNumberFormat="1" applyFont="1" applyFill="1" applyAlignment="1">
      <alignment horizontal="center"/>
    </xf>
    <xf numFmtId="165" fontId="25" fillId="7" borderId="4" xfId="0" applyNumberFormat="1" applyFont="1" applyFill="1" applyBorder="1" applyAlignment="1">
      <alignment horizontal="center"/>
    </xf>
    <xf numFmtId="0" fontId="25" fillId="13" borderId="3" xfId="0" applyFont="1" applyFill="1" applyBorder="1"/>
    <xf numFmtId="165" fontId="25" fillId="6" borderId="0" xfId="0" applyNumberFormat="1" applyFont="1" applyFill="1" applyAlignment="1">
      <alignment horizontal="center"/>
    </xf>
    <xf numFmtId="172" fontId="21" fillId="14" borderId="0" xfId="0" applyNumberFormat="1" applyFont="1" applyFill="1" applyAlignment="1">
      <alignment horizontal="center"/>
    </xf>
    <xf numFmtId="165" fontId="25" fillId="14" borderId="0" xfId="0" applyNumberFormat="1" applyFont="1" applyFill="1" applyAlignment="1">
      <alignment horizontal="center"/>
    </xf>
    <xf numFmtId="165" fontId="25" fillId="9" borderId="0" xfId="0" applyNumberFormat="1" applyFont="1" applyFill="1" applyAlignment="1">
      <alignment horizontal="center"/>
    </xf>
    <xf numFmtId="165" fontId="25" fillId="7" borderId="18" xfId="0" applyNumberFormat="1" applyFont="1" applyFill="1" applyBorder="1" applyAlignment="1">
      <alignment horizontal="center"/>
    </xf>
    <xf numFmtId="0" fontId="17" fillId="0" borderId="0" xfId="0" applyFont="1"/>
    <xf numFmtId="0" fontId="31" fillId="5" borderId="0" xfId="0" applyFont="1" applyFill="1" applyAlignment="1">
      <alignment horizontal="right"/>
    </xf>
    <xf numFmtId="0" fontId="29" fillId="3" borderId="0" xfId="0" applyFont="1" applyFill="1"/>
    <xf numFmtId="0" fontId="32" fillId="5" borderId="0" xfId="0" applyFont="1" applyFill="1"/>
    <xf numFmtId="0" fontId="21" fillId="13" borderId="0" xfId="0" applyFont="1" applyFill="1"/>
    <xf numFmtId="0" fontId="14" fillId="6" borderId="0" xfId="0" applyFont="1" applyFill="1" applyAlignment="1">
      <alignment horizontal="center" vertical="center" wrapText="1"/>
    </xf>
    <xf numFmtId="0" fontId="14" fillId="7" borderId="0" xfId="0" applyFont="1" applyFill="1" applyAlignment="1">
      <alignment horizontal="center" vertical="top" wrapText="1"/>
    </xf>
    <xf numFmtId="0" fontId="14" fillId="7" borderId="1" xfId="0" applyFont="1" applyFill="1" applyBorder="1" applyAlignment="1">
      <alignment horizontal="center" vertical="top" wrapText="1"/>
    </xf>
    <xf numFmtId="0" fontId="14" fillId="9" borderId="0" xfId="0" applyFont="1" applyFill="1" applyAlignment="1">
      <alignment horizontal="center" vertical="top"/>
    </xf>
    <xf numFmtId="0" fontId="14" fillId="9" borderId="12" xfId="0" applyFont="1" applyFill="1" applyBorder="1" applyAlignment="1">
      <alignment horizontal="center" vertical="top"/>
    </xf>
    <xf numFmtId="171" fontId="17" fillId="3" borderId="21" xfId="0" applyNumberFormat="1" applyFont="1" applyFill="1" applyBorder="1" applyAlignment="1">
      <alignment horizontal="center"/>
    </xf>
    <xf numFmtId="0" fontId="17" fillId="9" borderId="0" xfId="0" applyFont="1" applyFill="1" applyAlignment="1">
      <alignment horizontal="left" vertical="top"/>
    </xf>
    <xf numFmtId="0" fontId="25" fillId="7" borderId="4" xfId="0" applyFont="1" applyFill="1" applyBorder="1"/>
    <xf numFmtId="0" fontId="25" fillId="7" borderId="0" xfId="0" applyFont="1" applyFill="1"/>
    <xf numFmtId="0" fontId="25" fillId="9" borderId="7" xfId="0" applyFont="1" applyFill="1" applyBorder="1"/>
    <xf numFmtId="0" fontId="17" fillId="13" borderId="0" xfId="0" applyFont="1" applyFill="1" applyAlignment="1">
      <alignment horizontal="right"/>
    </xf>
    <xf numFmtId="181" fontId="0" fillId="3" borderId="0" xfId="0" applyNumberFormat="1" applyFill="1"/>
    <xf numFmtId="0" fontId="35" fillId="5" borderId="0" xfId="0" applyFont="1" applyFill="1"/>
    <xf numFmtId="177" fontId="0" fillId="18" borderId="15" xfId="0" applyNumberFormat="1" applyFill="1" applyBorder="1"/>
    <xf numFmtId="177" fontId="0" fillId="18" borderId="0" xfId="0" applyNumberFormat="1" applyFill="1"/>
    <xf numFmtId="0" fontId="8" fillId="3" borderId="0" xfId="0" applyFont="1" applyFill="1" applyAlignment="1">
      <alignment horizontal="left" wrapText="1"/>
    </xf>
    <xf numFmtId="0" fontId="8" fillId="3" borderId="0" xfId="0" applyFont="1" applyFill="1" applyAlignment="1">
      <alignment horizontal="left" vertical="top" wrapText="1"/>
    </xf>
    <xf numFmtId="4" fontId="14" fillId="20" borderId="6" xfId="0" applyNumberFormat="1" applyFont="1" applyFill="1" applyBorder="1" applyAlignment="1">
      <alignment horizontal="center"/>
    </xf>
    <xf numFmtId="173" fontId="14" fillId="6" borderId="0" xfId="0" applyNumberFormat="1" applyFont="1" applyFill="1" applyAlignment="1">
      <alignment horizontal="center"/>
    </xf>
    <xf numFmtId="167" fontId="14" fillId="7" borderId="0" xfId="0" applyNumberFormat="1" applyFont="1" applyFill="1" applyAlignment="1">
      <alignment horizontal="center"/>
    </xf>
    <xf numFmtId="0" fontId="25" fillId="8" borderId="18" xfId="0" applyFont="1" applyFill="1" applyBorder="1" applyAlignment="1">
      <alignment horizontal="center"/>
    </xf>
    <xf numFmtId="0" fontId="25" fillId="8" borderId="22" xfId="0" applyFont="1" applyFill="1" applyBorder="1" applyAlignment="1">
      <alignment horizontal="center"/>
    </xf>
    <xf numFmtId="0" fontId="21" fillId="7" borderId="22" xfId="0" applyFont="1" applyFill="1" applyBorder="1" applyAlignment="1">
      <alignment horizontal="center"/>
    </xf>
    <xf numFmtId="0" fontId="37" fillId="3" borderId="0" xfId="0" applyFont="1" applyFill="1" applyAlignment="1">
      <alignment horizontal="left"/>
    </xf>
    <xf numFmtId="0" fontId="0" fillId="3" borderId="0" xfId="0" applyFill="1" applyAlignment="1">
      <alignment horizontal="left" wrapText="1"/>
    </xf>
    <xf numFmtId="0" fontId="14" fillId="10" borderId="23" xfId="0" applyFont="1" applyFill="1" applyBorder="1" applyAlignment="1">
      <alignment horizontal="center"/>
    </xf>
    <xf numFmtId="0" fontId="17" fillId="18" borderId="24" xfId="0" applyFont="1" applyFill="1" applyBorder="1" applyAlignment="1">
      <alignment vertical="center" wrapText="1"/>
    </xf>
    <xf numFmtId="0" fontId="17" fillId="18" borderId="25" xfId="0" applyFont="1" applyFill="1" applyBorder="1"/>
    <xf numFmtId="175" fontId="17" fillId="3" borderId="24" xfId="0" applyNumberFormat="1" applyFont="1" applyFill="1" applyBorder="1"/>
    <xf numFmtId="175" fontId="17" fillId="3" borderId="26" xfId="0" applyNumberFormat="1" applyFont="1" applyFill="1" applyBorder="1"/>
    <xf numFmtId="0" fontId="17" fillId="18" borderId="27" xfId="0" applyFont="1" applyFill="1" applyBorder="1" applyAlignment="1">
      <alignment vertical="center" wrapText="1"/>
    </xf>
    <xf numFmtId="0" fontId="17" fillId="18" borderId="28" xfId="0" applyFont="1" applyFill="1" applyBorder="1"/>
    <xf numFmtId="175" fontId="17" fillId="3" borderId="27" xfId="0" applyNumberFormat="1" applyFont="1" applyFill="1" applyBorder="1"/>
    <xf numFmtId="0" fontId="17" fillId="18" borderId="27" xfId="0" applyFont="1" applyFill="1" applyBorder="1" applyAlignment="1">
      <alignment vertical="center"/>
    </xf>
    <xf numFmtId="0" fontId="17" fillId="21" borderId="27" xfId="0" applyFont="1" applyFill="1" applyBorder="1"/>
    <xf numFmtId="175" fontId="17" fillId="22" borderId="27" xfId="0" applyNumberFormat="1" applyFont="1" applyFill="1" applyBorder="1"/>
    <xf numFmtId="0" fontId="17" fillId="18" borderId="27" xfId="0" applyFont="1" applyFill="1" applyBorder="1"/>
    <xf numFmtId="0" fontId="17" fillId="18" borderId="29" xfId="0" applyFont="1" applyFill="1" applyBorder="1"/>
    <xf numFmtId="175" fontId="17" fillId="3" borderId="0" xfId="0" applyNumberFormat="1" applyFont="1" applyFill="1"/>
    <xf numFmtId="175" fontId="0" fillId="22" borderId="0" xfId="0" applyNumberFormat="1" applyFill="1"/>
    <xf numFmtId="175" fontId="17" fillId="3" borderId="23" xfId="0" applyNumberFormat="1" applyFont="1" applyFill="1" applyBorder="1"/>
    <xf numFmtId="0" fontId="17" fillId="18" borderId="24" xfId="0" applyFont="1" applyFill="1" applyBorder="1"/>
    <xf numFmtId="0" fontId="37" fillId="3" borderId="0" xfId="0" applyFont="1" applyFill="1"/>
    <xf numFmtId="0" fontId="14" fillId="10" borderId="30" xfId="0" applyFont="1" applyFill="1" applyBorder="1" applyAlignment="1">
      <alignment horizontal="center"/>
    </xf>
    <xf numFmtId="0" fontId="17" fillId="18" borderId="31" xfId="0" applyFont="1" applyFill="1" applyBorder="1"/>
    <xf numFmtId="0" fontId="17" fillId="3" borderId="31" xfId="0" applyFont="1" applyFill="1" applyBorder="1"/>
    <xf numFmtId="0" fontId="17" fillId="3" borderId="32" xfId="0" applyFont="1" applyFill="1" applyBorder="1"/>
    <xf numFmtId="0" fontId="17" fillId="18" borderId="33" xfId="0" applyFont="1" applyFill="1" applyBorder="1"/>
    <xf numFmtId="0" fontId="17" fillId="3" borderId="30" xfId="0" applyFont="1" applyFill="1" applyBorder="1"/>
    <xf numFmtId="0" fontId="8" fillId="18" borderId="0" xfId="0" applyFont="1" applyFill="1"/>
    <xf numFmtId="0" fontId="8" fillId="3" borderId="0" xfId="0" applyFont="1" applyFill="1" applyAlignment="1">
      <alignment wrapText="1"/>
    </xf>
    <xf numFmtId="173" fontId="0" fillId="3" borderId="0" xfId="0" applyNumberFormat="1" applyFill="1"/>
    <xf numFmtId="173" fontId="8" fillId="3" borderId="0" xfId="0" applyNumberFormat="1" applyFont="1" applyFill="1"/>
    <xf numFmtId="166" fontId="36" fillId="3" borderId="0" xfId="0" applyNumberFormat="1" applyFont="1" applyFill="1"/>
    <xf numFmtId="0" fontId="38" fillId="3" borderId="0" xfId="0" applyFont="1" applyFill="1"/>
    <xf numFmtId="4" fontId="14" fillId="7" borderId="22" xfId="0" applyNumberFormat="1" applyFont="1" applyFill="1" applyBorder="1" applyAlignment="1">
      <alignment horizontal="center"/>
    </xf>
    <xf numFmtId="4" fontId="14" fillId="7" borderId="17" xfId="0" applyNumberFormat="1" applyFont="1" applyFill="1" applyBorder="1" applyAlignment="1">
      <alignment horizontal="center"/>
    </xf>
    <xf numFmtId="164" fontId="14" fillId="7" borderId="17" xfId="0" applyNumberFormat="1" applyFont="1" applyFill="1" applyBorder="1" applyAlignment="1">
      <alignment horizontal="center"/>
    </xf>
    <xf numFmtId="176" fontId="17" fillId="3" borderId="0" xfId="3" applyNumberFormat="1" applyFont="1" applyFill="1"/>
    <xf numFmtId="182" fontId="17" fillId="5" borderId="0" xfId="3" applyNumberFormat="1" applyFont="1" applyFill="1"/>
    <xf numFmtId="165" fontId="25" fillId="6" borderId="34" xfId="0" applyNumberFormat="1" applyFont="1" applyFill="1" applyBorder="1" applyAlignment="1">
      <alignment horizontal="center"/>
    </xf>
    <xf numFmtId="165" fontId="25" fillId="6" borderId="3" xfId="0" applyNumberFormat="1" applyFont="1" applyFill="1" applyBorder="1" applyAlignment="1">
      <alignment horizontal="center"/>
    </xf>
    <xf numFmtId="0" fontId="25" fillId="19" borderId="34" xfId="0" applyFont="1" applyFill="1" applyBorder="1" applyAlignment="1">
      <alignment horizontal="center"/>
    </xf>
    <xf numFmtId="0" fontId="21" fillId="13" borderId="34" xfId="0" applyFont="1" applyFill="1" applyBorder="1" applyAlignment="1">
      <alignment horizontal="center"/>
    </xf>
    <xf numFmtId="166" fontId="8" fillId="3" borderId="0" xfId="0" applyNumberFormat="1" applyFont="1" applyFill="1"/>
    <xf numFmtId="0" fontId="40" fillId="5" borderId="0" xfId="3" applyFont="1" applyFill="1"/>
    <xf numFmtId="180" fontId="21" fillId="3" borderId="0" xfId="3" applyNumberFormat="1" applyFont="1" applyFill="1"/>
    <xf numFmtId="0" fontId="21" fillId="3" borderId="0" xfId="3" applyFont="1" applyFill="1"/>
    <xf numFmtId="179" fontId="17" fillId="23" borderId="0" xfId="3" applyNumberFormat="1" applyFont="1" applyFill="1"/>
    <xf numFmtId="176" fontId="17" fillId="3" borderId="0" xfId="3" applyNumberFormat="1" applyFont="1" applyFill="1" applyAlignment="1">
      <alignment horizontal="right"/>
    </xf>
    <xf numFmtId="175" fontId="0" fillId="22" borderId="35" xfId="0" applyNumberFormat="1" applyFill="1" applyBorder="1"/>
    <xf numFmtId="175" fontId="0" fillId="22" borderId="36" xfId="0" applyNumberFormat="1" applyFill="1" applyBorder="1"/>
    <xf numFmtId="183" fontId="17" fillId="23" borderId="24" xfId="1" applyNumberFormat="1" applyFont="1" applyFill="1" applyBorder="1"/>
    <xf numFmtId="0" fontId="8" fillId="3" borderId="0" xfId="0" applyFont="1" applyFill="1" applyAlignment="1">
      <alignment horizontal="left" vertical="top"/>
    </xf>
    <xf numFmtId="175" fontId="17" fillId="0" borderId="23" xfId="0" applyNumberFormat="1" applyFont="1" applyBorder="1"/>
    <xf numFmtId="175" fontId="17" fillId="0" borderId="37" xfId="0" applyNumberFormat="1" applyFont="1" applyBorder="1"/>
    <xf numFmtId="175" fontId="17" fillId="3" borderId="37" xfId="0" applyNumberFormat="1" applyFont="1" applyFill="1" applyBorder="1"/>
    <xf numFmtId="175" fontId="0" fillId="22" borderId="29" xfId="0" applyNumberFormat="1" applyFill="1" applyBorder="1"/>
    <xf numFmtId="175" fontId="0" fillId="22" borderId="38" xfId="0" applyNumberFormat="1" applyFill="1" applyBorder="1"/>
    <xf numFmtId="0" fontId="17" fillId="18" borderId="36" xfId="0" applyFont="1" applyFill="1" applyBorder="1"/>
    <xf numFmtId="0" fontId="17" fillId="18" borderId="38" xfId="0" applyFont="1" applyFill="1" applyBorder="1"/>
    <xf numFmtId="0" fontId="17" fillId="3" borderId="39" xfId="0" applyFont="1" applyFill="1" applyBorder="1"/>
    <xf numFmtId="0" fontId="17" fillId="3" borderId="40" xfId="0" applyFont="1" applyFill="1" applyBorder="1"/>
    <xf numFmtId="0" fontId="14" fillId="10" borderId="41" xfId="0" applyFont="1" applyFill="1" applyBorder="1" applyAlignment="1">
      <alignment horizontal="center"/>
    </xf>
    <xf numFmtId="4" fontId="14" fillId="9" borderId="12" xfId="0" applyNumberFormat="1" applyFont="1" applyFill="1" applyBorder="1" applyAlignment="1">
      <alignment horizontal="center"/>
    </xf>
    <xf numFmtId="4" fontId="14" fillId="9" borderId="13" xfId="0" applyNumberFormat="1" applyFont="1" applyFill="1" applyBorder="1" applyAlignment="1">
      <alignment horizontal="center"/>
    </xf>
    <xf numFmtId="165" fontId="25" fillId="14" borderId="42" xfId="0" applyNumberFormat="1" applyFont="1" applyFill="1" applyBorder="1" applyAlignment="1">
      <alignment horizontal="center"/>
    </xf>
    <xf numFmtId="165" fontId="25" fillId="14" borderId="11" xfId="0" applyNumberFormat="1" applyFont="1" applyFill="1" applyBorder="1" applyAlignment="1">
      <alignment horizontal="center"/>
    </xf>
    <xf numFmtId="165" fontId="25" fillId="9" borderId="42" xfId="0" applyNumberFormat="1" applyFont="1" applyFill="1" applyBorder="1" applyAlignment="1">
      <alignment horizontal="center"/>
    </xf>
    <xf numFmtId="165" fontId="25" fillId="9" borderId="11" xfId="0" applyNumberFormat="1" applyFont="1" applyFill="1" applyBorder="1" applyAlignment="1">
      <alignment horizontal="center"/>
    </xf>
    <xf numFmtId="4" fontId="14" fillId="9" borderId="11" xfId="0" applyNumberFormat="1" applyFont="1" applyFill="1" applyBorder="1" applyAlignment="1">
      <alignment horizontal="center"/>
    </xf>
    <xf numFmtId="165" fontId="14" fillId="9" borderId="11" xfId="0" applyNumberFormat="1" applyFont="1" applyFill="1" applyBorder="1" applyAlignment="1">
      <alignment horizontal="center"/>
    </xf>
    <xf numFmtId="4" fontId="14" fillId="9" borderId="14" xfId="0" applyNumberFormat="1" applyFont="1" applyFill="1" applyBorder="1" applyAlignment="1">
      <alignment horizontal="center"/>
    </xf>
    <xf numFmtId="184" fontId="17" fillId="3" borderId="0" xfId="3" applyNumberFormat="1" applyFont="1" applyFill="1"/>
    <xf numFmtId="0" fontId="0" fillId="3" borderId="0" xfId="4" applyNumberFormat="1" applyFont="1" applyFill="1"/>
    <xf numFmtId="0" fontId="17" fillId="18" borderId="43" xfId="0" applyFont="1" applyFill="1" applyBorder="1"/>
    <xf numFmtId="0" fontId="17" fillId="18" borderId="41" xfId="0" applyFont="1" applyFill="1" applyBorder="1"/>
    <xf numFmtId="0" fontId="14" fillId="10" borderId="29" xfId="0" applyFont="1" applyFill="1" applyBorder="1" applyAlignment="1">
      <alignment horizontal="center"/>
    </xf>
    <xf numFmtId="0" fontId="0" fillId="3" borderId="29" xfId="0" applyFill="1" applyBorder="1"/>
    <xf numFmtId="175" fontId="17" fillId="3" borderId="28" xfId="0" applyNumberFormat="1" applyFont="1" applyFill="1" applyBorder="1"/>
    <xf numFmtId="175" fontId="0" fillId="22" borderId="27" xfId="0" applyNumberFormat="1" applyFill="1" applyBorder="1"/>
    <xf numFmtId="175" fontId="0" fillId="3" borderId="27" xfId="0" applyNumberFormat="1" applyFill="1" applyBorder="1"/>
    <xf numFmtId="184" fontId="17" fillId="0" borderId="0" xfId="3" applyNumberFormat="1" applyFont="1" applyAlignment="1">
      <alignment horizontal="right"/>
    </xf>
    <xf numFmtId="0" fontId="24" fillId="5" borderId="0" xfId="0" applyFont="1" applyFill="1" applyAlignment="1">
      <alignment horizontal="right"/>
    </xf>
    <xf numFmtId="172" fontId="17" fillId="5" borderId="0" xfId="3" applyNumberFormat="1" applyFont="1" applyFill="1"/>
    <xf numFmtId="185" fontId="17" fillId="5" borderId="0" xfId="1" applyNumberFormat="1" applyFont="1" applyFill="1"/>
    <xf numFmtId="184" fontId="17" fillId="3" borderId="0" xfId="3" applyNumberFormat="1" applyFont="1" applyFill="1" applyAlignment="1">
      <alignment horizontal="center"/>
    </xf>
    <xf numFmtId="0" fontId="36" fillId="3" borderId="0" xfId="2" applyFont="1" applyFill="1"/>
    <xf numFmtId="175" fontId="17" fillId="3" borderId="31" xfId="0" applyNumberFormat="1" applyFont="1" applyFill="1" applyBorder="1"/>
    <xf numFmtId="0" fontId="17" fillId="0" borderId="31" xfId="0" applyFont="1" applyBorder="1"/>
    <xf numFmtId="175" fontId="0" fillId="0" borderId="35" xfId="0" applyNumberFormat="1" applyBorder="1"/>
    <xf numFmtId="175" fontId="0" fillId="0" borderId="0" xfId="0" applyNumberFormat="1"/>
    <xf numFmtId="0" fontId="18" fillId="16" borderId="0" xfId="0" applyFont="1" applyFill="1" applyAlignment="1">
      <alignment horizontal="left" vertical="top" wrapText="1"/>
    </xf>
    <xf numFmtId="0" fontId="13" fillId="16" borderId="0" xfId="0" applyFont="1" applyFill="1" applyAlignment="1">
      <alignment horizontal="left" vertical="top" wrapText="1"/>
    </xf>
    <xf numFmtId="0" fontId="0" fillId="3" borderId="0" xfId="0" applyFill="1" applyAlignment="1">
      <alignment horizontal="center"/>
    </xf>
    <xf numFmtId="0" fontId="0" fillId="3" borderId="3" xfId="0" applyFill="1" applyBorder="1" applyAlignment="1">
      <alignment horizontal="center"/>
    </xf>
    <xf numFmtId="0" fontId="0" fillId="3" borderId="34" xfId="0" applyFill="1" applyBorder="1" applyAlignment="1">
      <alignment horizontal="center"/>
    </xf>
    <xf numFmtId="0" fontId="14" fillId="6" borderId="0" xfId="0" applyFont="1" applyFill="1" applyAlignment="1">
      <alignment horizontal="center" vertical="center"/>
    </xf>
    <xf numFmtId="0" fontId="14" fillId="6" borderId="0" xfId="0" applyFont="1" applyFill="1" applyAlignment="1">
      <alignment horizontal="left" vertical="center" wrapText="1"/>
    </xf>
    <xf numFmtId="0" fontId="14" fillId="7" borderId="0" xfId="0" applyFont="1" applyFill="1" applyAlignment="1">
      <alignment horizontal="center" vertical="center"/>
    </xf>
    <xf numFmtId="0" fontId="14" fillId="7" borderId="0" xfId="0" applyFont="1" applyFill="1" applyAlignment="1">
      <alignment horizontal="left" vertical="top" wrapText="1"/>
    </xf>
    <xf numFmtId="0" fontId="14" fillId="7" borderId="1" xfId="0" applyFont="1" applyFill="1" applyBorder="1" applyAlignment="1">
      <alignment horizontal="left" vertical="top" wrapText="1"/>
    </xf>
    <xf numFmtId="0" fontId="14" fillId="7" borderId="2" xfId="0" applyFont="1" applyFill="1" applyBorder="1" applyAlignment="1">
      <alignment horizontal="left" vertical="top" wrapText="1"/>
    </xf>
    <xf numFmtId="0" fontId="0" fillId="18" borderId="0" xfId="0" applyFill="1" applyAlignment="1">
      <alignment horizontal="left" vertical="top" wrapText="1"/>
    </xf>
    <xf numFmtId="0" fontId="14" fillId="7" borderId="17" xfId="0" applyFont="1" applyFill="1" applyBorder="1" applyAlignment="1">
      <alignment horizontal="left" vertical="top" wrapText="1"/>
    </xf>
    <xf numFmtId="0" fontId="14" fillId="7" borderId="16" xfId="0" applyFont="1" applyFill="1" applyBorder="1" applyAlignment="1">
      <alignment horizontal="left" vertical="top" wrapText="1"/>
    </xf>
    <xf numFmtId="0" fontId="14" fillId="9" borderId="0" xfId="0" applyFont="1" applyFill="1" applyAlignment="1">
      <alignment horizontal="center" vertical="center"/>
    </xf>
    <xf numFmtId="0" fontId="14" fillId="9" borderId="0" xfId="0" applyFont="1" applyFill="1" applyAlignment="1">
      <alignment horizontal="left" vertical="top"/>
    </xf>
    <xf numFmtId="0" fontId="14" fillId="9" borderId="12" xfId="0" applyFont="1" applyFill="1" applyBorder="1" applyAlignment="1">
      <alignment horizontal="left" vertical="top"/>
    </xf>
    <xf numFmtId="0" fontId="17" fillId="18" borderId="0" xfId="0" applyFont="1" applyFill="1" applyAlignment="1">
      <alignment horizontal="left" wrapText="1"/>
    </xf>
    <xf numFmtId="0" fontId="8" fillId="3" borderId="0" xfId="0" applyFont="1" applyFill="1" applyAlignment="1">
      <alignment horizontal="left" wrapText="1"/>
    </xf>
    <xf numFmtId="0" fontId="17" fillId="17" borderId="0" xfId="0" applyFont="1" applyFill="1" applyAlignment="1">
      <alignment horizontal="left" vertical="top" wrapText="1"/>
    </xf>
    <xf numFmtId="0" fontId="8" fillId="3" borderId="0" xfId="0" applyFont="1" applyFill="1" applyAlignment="1">
      <alignment horizontal="left" vertical="top" wrapText="1"/>
    </xf>
    <xf numFmtId="0" fontId="17" fillId="18" borderId="0" xfId="0" applyFont="1" applyFill="1" applyAlignment="1">
      <alignment horizontal="left" vertical="top" wrapText="1"/>
    </xf>
    <xf numFmtId="0" fontId="17" fillId="3" borderId="0" xfId="0" applyFont="1" applyFill="1" applyAlignment="1">
      <alignment horizontal="center" vertical="center" textRotation="90"/>
    </xf>
    <xf numFmtId="0" fontId="17" fillId="3" borderId="0" xfId="0" applyFont="1" applyFill="1" applyAlignment="1">
      <alignment horizontal="center" vertical="center" textRotation="90" wrapText="1"/>
    </xf>
    <xf numFmtId="0" fontId="17" fillId="18" borderId="0" xfId="2" applyFont="1" applyFill="1" applyAlignment="1">
      <alignment horizontal="left" vertical="top" wrapText="1"/>
    </xf>
  </cellXfs>
  <cellStyles count="5">
    <cellStyle name="Comma" xfId="1" builtinId="3"/>
    <cellStyle name="Hyperlink" xfId="2" builtinId="8"/>
    <cellStyle name="Normal" xfId="0" builtinId="0"/>
    <cellStyle name="Normal 2" xfId="3" xr:uid="{4667CB0E-2F49-4FA3-B17A-B577E0298DC3}"/>
    <cellStyle name="Percent" xfId="4" builtinId="5"/>
  </cellStyles>
  <dxfs count="0"/>
  <tableStyles count="0" defaultTableStyle="TableStyleMedium2" defaultPivotStyle="PivotStyleLight16"/>
  <colors>
    <mruColors>
      <color rgb="FF3A3838"/>
      <color rgb="FFFF00FF"/>
      <color rgb="FFE7E6E6"/>
      <color rgb="FF636363"/>
      <color rgb="FFC6E0B4"/>
      <color rgb="FFF8CBAD"/>
      <color rgb="FFBDD7EE"/>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31079</xdr:rowOff>
    </xdr:from>
    <xdr:to>
      <xdr:col>2</xdr:col>
      <xdr:colOff>3276600</xdr:colOff>
      <xdr:row>23</xdr:row>
      <xdr:rowOff>88265</xdr:rowOff>
    </xdr:to>
    <xdr:sp macro="" textlink="">
      <xdr:nvSpPr>
        <xdr:cNvPr id="2" name="Oval 1">
          <a:extLst>
            <a:ext uri="{FF2B5EF4-FFF2-40B4-BE49-F238E27FC236}">
              <a16:creationId xmlns:a16="http://schemas.microsoft.com/office/drawing/2014/main" id="{FE1B40EA-86F1-4C33-A8CB-C73619317C58}"/>
            </a:ext>
          </a:extLst>
        </xdr:cNvPr>
        <xdr:cNvSpPr/>
      </xdr:nvSpPr>
      <xdr:spPr>
        <a:xfrm>
          <a:off x="0" y="402554"/>
          <a:ext cx="4235450" cy="4260886"/>
        </a:xfrm>
        <a:prstGeom prst="ellipse">
          <a:avLst/>
        </a:prstGeom>
        <a:solidFill>
          <a:schemeClr val="bg1"/>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absolute">
    <xdr:from>
      <xdr:col>4</xdr:col>
      <xdr:colOff>1570990</xdr:colOff>
      <xdr:row>23</xdr:row>
      <xdr:rowOff>7620</xdr:rowOff>
    </xdr:from>
    <xdr:to>
      <xdr:col>7</xdr:col>
      <xdr:colOff>506718</xdr:colOff>
      <xdr:row>26</xdr:row>
      <xdr:rowOff>92710</xdr:rowOff>
    </xdr:to>
    <xdr:grpSp>
      <xdr:nvGrpSpPr>
        <xdr:cNvPr id="3" name="Group 2">
          <a:extLst>
            <a:ext uri="{FF2B5EF4-FFF2-40B4-BE49-F238E27FC236}">
              <a16:creationId xmlns:a16="http://schemas.microsoft.com/office/drawing/2014/main" id="{4A71C467-07ED-405B-9033-739191F8F380}"/>
            </a:ext>
          </a:extLst>
        </xdr:cNvPr>
        <xdr:cNvGrpSpPr>
          <a:grpSpLocks/>
        </xdr:cNvGrpSpPr>
      </xdr:nvGrpSpPr>
      <xdr:grpSpPr>
        <a:xfrm>
          <a:off x="6257290" y="4636770"/>
          <a:ext cx="3888728" cy="656590"/>
          <a:chOff x="0" y="0"/>
          <a:chExt cx="6109970" cy="960120"/>
        </a:xfrm>
      </xdr:grpSpPr>
      <xdr:pic>
        <xdr:nvPicPr>
          <xdr:cNvPr id="4" name="Graphic 30">
            <a:extLst>
              <a:ext uri="{FF2B5EF4-FFF2-40B4-BE49-F238E27FC236}">
                <a16:creationId xmlns:a16="http://schemas.microsoft.com/office/drawing/2014/main" id="{CE25D7F1-5FB7-4960-81AF-29716FFAA3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5520" y="0"/>
            <a:ext cx="1492250" cy="944880"/>
          </a:xfrm>
          <a:prstGeom prst="rect">
            <a:avLst/>
          </a:prstGeom>
        </xdr:spPr>
      </xdr:pic>
      <xdr:pic>
        <xdr:nvPicPr>
          <xdr:cNvPr id="5" name="Graphic 32">
            <a:extLst>
              <a:ext uri="{FF2B5EF4-FFF2-40B4-BE49-F238E27FC236}">
                <a16:creationId xmlns:a16="http://schemas.microsoft.com/office/drawing/2014/main" id="{B1CB0228-E768-4D3B-82AD-40148CFD2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17720" y="15240"/>
            <a:ext cx="1492250" cy="944880"/>
          </a:xfrm>
          <a:prstGeom prst="rect">
            <a:avLst/>
          </a:prstGeom>
        </xdr:spPr>
      </xdr:pic>
      <xdr:pic>
        <xdr:nvPicPr>
          <xdr:cNvPr id="6" name="Graphic 34">
            <a:extLst>
              <a:ext uri="{FF2B5EF4-FFF2-40B4-BE49-F238E27FC236}">
                <a16:creationId xmlns:a16="http://schemas.microsoft.com/office/drawing/2014/main" id="{EE8B0061-C041-4042-A576-5DE27527AF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492250" cy="944880"/>
          </a:xfrm>
          <a:prstGeom prst="rect">
            <a:avLst/>
          </a:prstGeom>
        </xdr:spPr>
      </xdr:pic>
    </xdr:grpSp>
    <xdr:clientData/>
  </xdr:twoCellAnchor>
  <xdr:twoCellAnchor>
    <xdr:from>
      <xdr:col>1</xdr:col>
      <xdr:colOff>216536</xdr:colOff>
      <xdr:row>5</xdr:row>
      <xdr:rowOff>10795</xdr:rowOff>
    </xdr:from>
    <xdr:to>
      <xdr:col>2</xdr:col>
      <xdr:colOff>2715895</xdr:colOff>
      <xdr:row>20</xdr:row>
      <xdr:rowOff>119317</xdr:rowOff>
    </xdr:to>
    <xdr:sp macro="" textlink="">
      <xdr:nvSpPr>
        <xdr:cNvPr id="7" name="Text Box 28">
          <a:extLst>
            <a:ext uri="{FF2B5EF4-FFF2-40B4-BE49-F238E27FC236}">
              <a16:creationId xmlns:a16="http://schemas.microsoft.com/office/drawing/2014/main" id="{AFB44D03-0E38-4C24-8992-79591DD88D87}"/>
            </a:ext>
          </a:extLst>
        </xdr:cNvPr>
        <xdr:cNvSpPr txBox="1">
          <a:spLocks/>
        </xdr:cNvSpPr>
      </xdr:nvSpPr>
      <xdr:spPr>
        <a:xfrm>
          <a:off x="572688" y="1095817"/>
          <a:ext cx="3112272" cy="3024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Bef>
              <a:spcPts val="1200"/>
            </a:spcBef>
            <a:spcAft>
              <a:spcPts val="1200"/>
            </a:spcAft>
          </a:pPr>
          <a:r>
            <a:rPr lang="en-GB" sz="26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Jersey GHG</a:t>
          </a:r>
          <a:r>
            <a:rPr lang="en-GB" sz="2600" b="1" baseline="0">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 Emission Factors </a:t>
          </a:r>
          <a:endParaRPr lang="en-GB" sz="26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endParaRPr>
        </a:p>
        <a:p>
          <a:pPr>
            <a:spcBef>
              <a:spcPts val="1200"/>
            </a:spcBef>
            <a:spcAft>
              <a:spcPts val="1200"/>
            </a:spcAft>
          </a:pPr>
          <a:r>
            <a:rPr lang="en-GB" sz="14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01/05/2024</a:t>
          </a:r>
        </a:p>
        <a:p>
          <a:pPr>
            <a:spcBef>
              <a:spcPts val="1200"/>
            </a:spcBef>
            <a:spcAft>
              <a:spcPts val="1200"/>
            </a:spcAft>
          </a:pPr>
          <a:r>
            <a:rPr lang="en-GB" sz="14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Final Version</a:t>
          </a:r>
        </a:p>
        <a:p>
          <a:pPr>
            <a:spcBef>
              <a:spcPts val="0"/>
            </a:spcBef>
            <a:spcAft>
              <a:spcPts val="0"/>
            </a:spcAft>
          </a:pPr>
          <a:endParaRPr lang="en-GB" sz="1200" b="1">
            <a:solidFill>
              <a:srgbClr val="636363"/>
            </a:solidFill>
            <a:effectLst/>
            <a:latin typeface="Calibri" panose="020F0502020204030204" pitchFamily="34" charset="0"/>
            <a:ea typeface="Calibri" panose="020F0502020204030204" pitchFamily="34" charset="0"/>
            <a:cs typeface="Times New Roman" panose="02020603050405020304" pitchFamily="18" charset="0"/>
          </a:endParaRPr>
        </a:p>
        <a:p>
          <a:pPr>
            <a:spcBef>
              <a:spcPts val="0"/>
            </a:spcBef>
            <a:spcAft>
              <a:spcPts val="0"/>
            </a:spcAft>
          </a:pPr>
          <a:r>
            <a:rPr lang="en-GB" sz="1200" b="1">
              <a:solidFill>
                <a:srgbClr val="636363"/>
              </a:solidFill>
              <a:effectLst/>
              <a:latin typeface="Calibri" panose="020F0502020204030204" pitchFamily="34" charset="0"/>
              <a:ea typeface="Calibri" panose="020F0502020204030204" pitchFamily="34" charset="0"/>
              <a:cs typeface="Times New Roman" panose="02020603050405020304" pitchFamily="18" charset="0"/>
            </a:rPr>
            <a:t>Authors: Courtney</a:t>
          </a:r>
          <a:r>
            <a:rPr lang="en-GB" sz="1200" b="1" baseline="0">
              <a:solidFill>
                <a:srgbClr val="636363"/>
              </a:solidFill>
              <a:effectLst/>
              <a:latin typeface="Calibri" panose="020F0502020204030204" pitchFamily="34" charset="0"/>
              <a:ea typeface="Calibri" panose="020F0502020204030204" pitchFamily="34" charset="0"/>
              <a:cs typeface="Times New Roman" panose="02020603050405020304" pitchFamily="18" charset="0"/>
            </a:rPr>
            <a:t> Szanto</a:t>
          </a:r>
        </a:p>
        <a:p>
          <a:pPr>
            <a:spcBef>
              <a:spcPts val="0"/>
            </a:spcBef>
            <a:spcAft>
              <a:spcPts val="0"/>
            </a:spcAft>
          </a:pPr>
          <a:r>
            <a:rPr lang="en-GB" sz="1200" b="1" baseline="0">
              <a:solidFill>
                <a:srgbClr val="636363"/>
              </a:solidFill>
              <a:effectLst/>
              <a:latin typeface="Calibri" panose="020F0502020204030204" pitchFamily="34" charset="0"/>
              <a:ea typeface="Calibri" panose="020F0502020204030204" pitchFamily="34" charset="0"/>
              <a:cs typeface="Times New Roman" panose="02020603050405020304" pitchFamily="18" charset="0"/>
            </a:rPr>
            <a:t>Reviewer: Katie King</a:t>
          </a:r>
          <a:endParaRPr lang="en-GB" sz="1200" b="1">
            <a:solidFill>
              <a:srgbClr val="636363"/>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5</xdr:col>
      <xdr:colOff>830580</xdr:colOff>
      <xdr:row>1</xdr:row>
      <xdr:rowOff>137160</xdr:rowOff>
    </xdr:from>
    <xdr:to>
      <xdr:col>7</xdr:col>
      <xdr:colOff>541019</xdr:colOff>
      <xdr:row>4</xdr:row>
      <xdr:rowOff>88234</xdr:rowOff>
    </xdr:to>
    <xdr:pic>
      <xdr:nvPicPr>
        <xdr:cNvPr id="8" name="Picture 7">
          <a:extLst>
            <a:ext uri="{FF2B5EF4-FFF2-40B4-BE49-F238E27FC236}">
              <a16:creationId xmlns:a16="http://schemas.microsoft.com/office/drawing/2014/main" id="{BFBA0367-DD7A-4152-8DD9-926CC9C83C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04530" y="321310"/>
          <a:ext cx="2320289" cy="6654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gov.uk/government/publications/greenhouse-gas-reporting-conversion-factors-2019"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greenhouse-gas-reporting-conversion-factors-2020" TargetMode="External"/><Relationship Id="rId1" Type="http://schemas.openxmlformats.org/officeDocument/2006/relationships/hyperlink" Target="https://www.gov.uk/government/publications/greenhouse-gas-reporting-conversion-factors-2018" TargetMode="External"/><Relationship Id="rId6" Type="http://schemas.openxmlformats.org/officeDocument/2006/relationships/hyperlink" Target="https://www.gov.uk/government/publications/greenhouse-gas-reporting-conversion-factors-2023" TargetMode="External"/><Relationship Id="rId5" Type="http://schemas.openxmlformats.org/officeDocument/2006/relationships/hyperlink" Target="https://www.gov.uk/government/publications/greenhouse-gas-reporting-conversion-factors-2022" TargetMode="External"/><Relationship Id="rId4" Type="http://schemas.openxmlformats.org/officeDocument/2006/relationships/hyperlink" Target="https://www.gov.uk/government/publications/greenhouse-gas-reporting-conversion-factors-2021"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statistics/dukes-calorific-values" TargetMode="External"/><Relationship Id="rId1" Type="http://schemas.openxmlformats.org/officeDocument/2006/relationships/hyperlink" Target="https://www.gov.uk/government/statistics/dukes-calorific-valu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017B-5369-4D85-BDC4-43B3A67AB9A9}">
  <dimension ref="B2:H28"/>
  <sheetViews>
    <sheetView showGridLines="0" tabSelected="1" zoomScaleNormal="100" workbookViewId="0">
      <selection activeCell="M14" sqref="M14"/>
    </sheetView>
  </sheetViews>
  <sheetFormatPr defaultRowHeight="15" x14ac:dyDescent="0.25"/>
  <cols>
    <col min="1" max="1" width="5" customWidth="1"/>
    <col min="3" max="3" width="49.5703125" customWidth="1"/>
    <col min="4" max="4" width="6.5703125" customWidth="1"/>
    <col min="5" max="5" width="36.5703125" customWidth="1"/>
    <col min="6" max="6" width="28.5703125" customWidth="1"/>
  </cols>
  <sheetData>
    <row r="2" spans="2:8" x14ac:dyDescent="0.25">
      <c r="B2" s="5"/>
      <c r="C2" s="5"/>
      <c r="D2" s="5"/>
      <c r="E2" s="5"/>
      <c r="F2" s="5"/>
      <c r="G2" s="5"/>
      <c r="H2" s="5"/>
    </row>
    <row r="3" spans="2:8" ht="23.25" x14ac:dyDescent="0.35">
      <c r="B3" s="5"/>
      <c r="C3" s="6"/>
      <c r="D3" s="5"/>
      <c r="E3" s="5"/>
      <c r="F3" s="5"/>
      <c r="G3" s="5"/>
      <c r="H3" s="5"/>
    </row>
    <row r="4" spans="2:8" ht="18.75" x14ac:dyDescent="0.3">
      <c r="B4" s="5"/>
      <c r="C4" s="7"/>
      <c r="D4" s="5"/>
      <c r="E4" s="5"/>
      <c r="F4" s="5"/>
      <c r="G4" s="5"/>
      <c r="H4" s="5"/>
    </row>
    <row r="5" spans="2:8" x14ac:dyDescent="0.25">
      <c r="B5" s="5"/>
      <c r="C5" s="8"/>
      <c r="D5" s="5"/>
      <c r="E5" s="5"/>
      <c r="F5" s="5"/>
      <c r="G5" s="5"/>
      <c r="H5" s="5"/>
    </row>
    <row r="6" spans="2:8" x14ac:dyDescent="0.25">
      <c r="B6" s="5"/>
      <c r="C6" s="8"/>
      <c r="D6" s="5"/>
      <c r="E6" s="5"/>
      <c r="F6" s="5"/>
      <c r="G6" s="5"/>
      <c r="H6" s="5"/>
    </row>
    <row r="7" spans="2:8" x14ac:dyDescent="0.25">
      <c r="B7" s="5"/>
      <c r="C7" s="5"/>
      <c r="D7" s="5"/>
      <c r="E7" s="5"/>
      <c r="F7" s="5"/>
      <c r="G7" s="5"/>
      <c r="H7" s="5"/>
    </row>
    <row r="8" spans="2:8" x14ac:dyDescent="0.25">
      <c r="B8" s="5"/>
      <c r="C8" s="5"/>
      <c r="D8" s="5"/>
      <c r="E8" s="5"/>
      <c r="F8" s="5"/>
      <c r="G8" s="5"/>
      <c r="H8" s="5"/>
    </row>
    <row r="9" spans="2:8" x14ac:dyDescent="0.25">
      <c r="B9" s="5"/>
      <c r="C9" s="5"/>
      <c r="D9" s="5"/>
      <c r="E9" s="5"/>
      <c r="F9" s="5"/>
      <c r="G9" s="5"/>
      <c r="H9" s="5"/>
    </row>
    <row r="10" spans="2:8" x14ac:dyDescent="0.25">
      <c r="B10" s="5"/>
      <c r="C10" s="5"/>
      <c r="D10" s="5"/>
      <c r="E10" s="5"/>
      <c r="F10" s="5"/>
      <c r="G10" s="5"/>
      <c r="H10" s="8"/>
    </row>
    <row r="11" spans="2:8" ht="14.85" customHeight="1" x14ac:dyDescent="0.25">
      <c r="B11" s="5"/>
      <c r="C11" s="5"/>
      <c r="D11" s="9"/>
      <c r="E11" s="276"/>
      <c r="F11" s="277"/>
      <c r="G11" s="277"/>
      <c r="H11" s="5"/>
    </row>
    <row r="12" spans="2:8" ht="14.85" customHeight="1" x14ac:dyDescent="0.25">
      <c r="B12" s="5"/>
      <c r="C12" s="5"/>
      <c r="D12" s="5"/>
      <c r="E12" s="277"/>
      <c r="F12" s="277"/>
      <c r="G12" s="277"/>
      <c r="H12" s="5"/>
    </row>
    <row r="13" spans="2:8" ht="14.85" customHeight="1" x14ac:dyDescent="0.25">
      <c r="B13" s="5"/>
      <c r="C13" s="5"/>
      <c r="D13" s="5"/>
      <c r="E13" s="277"/>
      <c r="F13" s="277"/>
      <c r="G13" s="277"/>
      <c r="H13" s="5"/>
    </row>
    <row r="14" spans="2:8" ht="14.85" customHeight="1" x14ac:dyDescent="0.25">
      <c r="B14" s="5"/>
      <c r="C14" s="5"/>
      <c r="D14" s="5"/>
      <c r="E14" s="277"/>
      <c r="F14" s="277"/>
      <c r="G14" s="277"/>
      <c r="H14" s="5"/>
    </row>
    <row r="15" spans="2:8" ht="14.85" customHeight="1" x14ac:dyDescent="0.25">
      <c r="B15" s="5"/>
      <c r="C15" s="5"/>
      <c r="D15" s="5"/>
      <c r="E15" s="277"/>
      <c r="F15" s="277"/>
      <c r="G15" s="277"/>
      <c r="H15" s="5"/>
    </row>
    <row r="16" spans="2:8" ht="14.85" customHeight="1" x14ac:dyDescent="0.25">
      <c r="B16" s="5"/>
      <c r="C16" s="5"/>
      <c r="D16" s="5"/>
      <c r="E16" s="277"/>
      <c r="F16" s="277"/>
      <c r="G16" s="277"/>
      <c r="H16" s="5"/>
    </row>
    <row r="17" spans="2:8" ht="14.85" customHeight="1" x14ac:dyDescent="0.25">
      <c r="B17" s="5"/>
      <c r="C17" s="5"/>
      <c r="D17" s="5"/>
      <c r="E17" s="277"/>
      <c r="F17" s="277"/>
      <c r="G17" s="277"/>
      <c r="H17" s="5"/>
    </row>
    <row r="18" spans="2:8" ht="14.85" customHeight="1" x14ac:dyDescent="0.25">
      <c r="B18" s="5"/>
      <c r="C18" s="5"/>
      <c r="D18" s="5"/>
      <c r="E18" s="277"/>
      <c r="F18" s="277"/>
      <c r="G18" s="277"/>
      <c r="H18" s="5"/>
    </row>
    <row r="19" spans="2:8" x14ac:dyDescent="0.25">
      <c r="B19" s="5"/>
      <c r="C19" s="5"/>
      <c r="D19" s="5"/>
      <c r="E19" s="277"/>
      <c r="F19" s="277"/>
      <c r="G19" s="277"/>
      <c r="H19" s="5"/>
    </row>
    <row r="20" spans="2:8" ht="29.1" customHeight="1" x14ac:dyDescent="0.25">
      <c r="B20" s="5"/>
      <c r="C20" s="5"/>
      <c r="D20" s="5"/>
      <c r="E20" s="277"/>
      <c r="F20" s="277"/>
      <c r="G20" s="277"/>
      <c r="H20" s="5"/>
    </row>
    <row r="21" spans="2:8" x14ac:dyDescent="0.25">
      <c r="B21" s="5"/>
      <c r="C21" s="5"/>
      <c r="D21" s="5"/>
      <c r="E21" s="5"/>
      <c r="F21" s="5"/>
      <c r="G21" s="5"/>
      <c r="H21" s="5"/>
    </row>
    <row r="22" spans="2:8" x14ac:dyDescent="0.25">
      <c r="B22" s="5"/>
      <c r="C22" s="5"/>
      <c r="D22" s="5"/>
      <c r="E22" s="5"/>
      <c r="F22" s="5"/>
      <c r="G22" s="5"/>
      <c r="H22" s="5"/>
    </row>
    <row r="23" spans="2:8" x14ac:dyDescent="0.25">
      <c r="B23" s="5"/>
      <c r="C23" s="5"/>
      <c r="D23" s="5"/>
      <c r="E23" s="5"/>
      <c r="F23" s="5"/>
      <c r="G23" s="5"/>
      <c r="H23" s="5"/>
    </row>
    <row r="24" spans="2:8" x14ac:dyDescent="0.25">
      <c r="B24" s="5"/>
      <c r="C24" s="5"/>
      <c r="D24" s="5"/>
      <c r="E24" s="5"/>
      <c r="F24" s="5"/>
      <c r="G24" s="5"/>
      <c r="H24" s="5"/>
    </row>
    <row r="25" spans="2:8" x14ac:dyDescent="0.25">
      <c r="B25" s="5"/>
      <c r="C25" s="5"/>
      <c r="D25" s="5"/>
      <c r="E25" s="5"/>
      <c r="F25" s="5"/>
      <c r="G25" s="5"/>
      <c r="H25" s="5"/>
    </row>
    <row r="26" spans="2:8" x14ac:dyDescent="0.25">
      <c r="B26" s="5"/>
      <c r="C26" s="5"/>
      <c r="D26" s="5"/>
      <c r="E26" s="5"/>
      <c r="F26" s="5"/>
      <c r="G26" s="5"/>
      <c r="H26" s="5"/>
    </row>
    <row r="27" spans="2:8" x14ac:dyDescent="0.25">
      <c r="B27" s="5"/>
      <c r="C27" s="5"/>
      <c r="D27" s="5"/>
      <c r="E27" s="5"/>
      <c r="F27" s="5"/>
      <c r="G27" s="5"/>
      <c r="H27" s="5"/>
    </row>
    <row r="28" spans="2:8" x14ac:dyDescent="0.25">
      <c r="B28" s="5"/>
      <c r="C28" s="5"/>
      <c r="D28" s="5"/>
      <c r="E28" s="5"/>
      <c r="F28" s="5"/>
      <c r="G28" s="5"/>
      <c r="H28" s="5"/>
    </row>
  </sheetData>
  <mergeCells count="1">
    <mergeCell ref="E11:G2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C54CF-FF32-45AF-89C3-08707C04722D}">
  <dimension ref="A1:AH9874"/>
  <sheetViews>
    <sheetView topLeftCell="A13" zoomScale="90" zoomScaleNormal="90" workbookViewId="0">
      <pane xSplit="6" ySplit="5" topLeftCell="G18" activePane="bottomRight" state="frozen"/>
      <selection activeCell="A13" sqref="A13"/>
      <selection pane="topRight" activeCell="G13" sqref="G13"/>
      <selection pane="bottomLeft" activeCell="A18" sqref="A18"/>
      <selection pane="bottomRight" activeCell="G15" sqref="G15:J15"/>
    </sheetView>
  </sheetViews>
  <sheetFormatPr defaultColWidth="8.5703125" defaultRowHeight="15" x14ac:dyDescent="0.25"/>
  <cols>
    <col min="1" max="1" width="5.5703125" style="1" customWidth="1"/>
    <col min="2" max="2" width="20.42578125" style="1" customWidth="1"/>
    <col min="3" max="3" width="29.42578125" style="1" customWidth="1"/>
    <col min="4" max="4" width="32.5703125" style="1" customWidth="1"/>
    <col min="5" max="5" width="38" style="1" customWidth="1"/>
    <col min="6" max="6" width="21" style="1" customWidth="1"/>
    <col min="7" max="7" width="18.42578125" style="1" customWidth="1"/>
    <col min="8" max="8" width="17" style="1" bestFit="1" customWidth="1"/>
    <col min="9" max="9" width="15" style="1" bestFit="1" customWidth="1"/>
    <col min="10" max="10" width="14.42578125" style="1" bestFit="1" customWidth="1"/>
    <col min="11" max="11" width="15.42578125" style="1" customWidth="1"/>
    <col min="12" max="12" width="16.42578125" style="1" customWidth="1"/>
    <col min="13" max="13" width="15" style="1" bestFit="1" customWidth="1"/>
    <col min="14" max="16" width="14.42578125" style="1" bestFit="1" customWidth="1"/>
    <col min="17" max="17" width="15" style="1" bestFit="1" customWidth="1"/>
    <col min="18" max="18" width="17.42578125" style="1" bestFit="1" customWidth="1"/>
    <col min="19" max="26" width="17.42578125" style="1" customWidth="1"/>
    <col min="27" max="27" width="14" style="1" customWidth="1"/>
    <col min="28" max="28" width="13.42578125" style="1" customWidth="1"/>
    <col min="29" max="30" width="13" style="1" customWidth="1"/>
    <col min="31" max="31" width="21.42578125" style="1" customWidth="1"/>
    <col min="32" max="16384" width="8.5703125" style="1"/>
  </cols>
  <sheetData>
    <row r="1" spans="1:33" ht="23.25" x14ac:dyDescent="0.35">
      <c r="B1" s="2" t="s">
        <v>161</v>
      </c>
      <c r="G1" s="3"/>
    </row>
    <row r="2" spans="1:33" x14ac:dyDescent="0.25">
      <c r="M2" s="3"/>
    </row>
    <row r="3" spans="1:33" x14ac:dyDescent="0.25">
      <c r="B3" s="67" t="s">
        <v>9</v>
      </c>
      <c r="C3" s="67" t="s">
        <v>174</v>
      </c>
      <c r="D3" s="63" t="s">
        <v>24</v>
      </c>
      <c r="E3" s="63"/>
      <c r="F3" s="51"/>
      <c r="G3" s="51"/>
      <c r="H3" s="51"/>
      <c r="I3" s="51"/>
      <c r="J3" s="51"/>
      <c r="K3" s="51"/>
      <c r="L3" s="51"/>
      <c r="M3" s="3"/>
    </row>
    <row r="4" spans="1:33" x14ac:dyDescent="0.25">
      <c r="B4" s="67"/>
      <c r="C4" s="67" t="s">
        <v>174</v>
      </c>
      <c r="D4" s="63" t="s">
        <v>23</v>
      </c>
      <c r="E4" s="63"/>
      <c r="F4" s="51"/>
      <c r="G4" s="51"/>
      <c r="H4" s="213"/>
      <c r="I4" s="51"/>
      <c r="J4" s="51"/>
      <c r="K4" s="51"/>
      <c r="L4" s="51"/>
    </row>
    <row r="5" spans="1:33" x14ac:dyDescent="0.25">
      <c r="B5" s="67"/>
      <c r="C5" s="67" t="s">
        <v>174</v>
      </c>
      <c r="D5" s="63" t="s">
        <v>10</v>
      </c>
      <c r="E5" s="63"/>
      <c r="F5" s="51"/>
      <c r="G5" s="51"/>
      <c r="H5" s="213"/>
      <c r="I5" s="51"/>
      <c r="J5" s="51"/>
      <c r="K5" s="51"/>
      <c r="L5" s="51"/>
    </row>
    <row r="6" spans="1:33" x14ac:dyDescent="0.25">
      <c r="B6" s="67"/>
      <c r="C6" s="67" t="s">
        <v>174</v>
      </c>
      <c r="D6" s="63" t="s">
        <v>236</v>
      </c>
      <c r="E6" s="63"/>
      <c r="F6" s="51"/>
      <c r="G6" s="51"/>
      <c r="H6" s="213"/>
      <c r="I6" s="51"/>
      <c r="J6" s="51"/>
      <c r="K6" s="51"/>
      <c r="L6" s="51"/>
    </row>
    <row r="7" spans="1:33" x14ac:dyDescent="0.25">
      <c r="B7" s="67"/>
      <c r="C7" s="67" t="s">
        <v>174</v>
      </c>
      <c r="D7" s="63" t="s">
        <v>267</v>
      </c>
      <c r="E7" s="63"/>
      <c r="F7" s="51"/>
      <c r="G7" s="51"/>
      <c r="H7" s="213"/>
      <c r="I7" s="51"/>
      <c r="J7" s="51"/>
      <c r="K7" s="51"/>
      <c r="L7" s="51"/>
    </row>
    <row r="8" spans="1:33" x14ac:dyDescent="0.25">
      <c r="B8" s="67"/>
      <c r="C8" s="67" t="s">
        <v>174</v>
      </c>
      <c r="D8" s="63" t="s">
        <v>270</v>
      </c>
      <c r="E8" s="63"/>
      <c r="F8" s="51"/>
      <c r="G8" s="51"/>
      <c r="H8" s="213"/>
      <c r="I8" s="51"/>
      <c r="J8" s="51"/>
      <c r="K8" s="51"/>
      <c r="L8" s="51"/>
    </row>
    <row r="9" spans="1:33" x14ac:dyDescent="0.25">
      <c r="B9" s="67"/>
      <c r="C9" s="67" t="s">
        <v>195</v>
      </c>
      <c r="D9" s="63"/>
      <c r="E9" s="63"/>
      <c r="F9" s="51"/>
      <c r="G9" s="51"/>
      <c r="H9" s="51"/>
      <c r="I9" s="51"/>
      <c r="J9" s="51"/>
      <c r="K9" s="51"/>
      <c r="L9" s="51"/>
    </row>
    <row r="10" spans="1:33" ht="13.5" customHeight="1" x14ac:dyDescent="0.25">
      <c r="B10" s="51"/>
      <c r="C10" s="51"/>
      <c r="D10" s="63"/>
      <c r="E10" s="63"/>
      <c r="F10" s="51"/>
      <c r="G10" s="51"/>
      <c r="H10" s="51"/>
      <c r="I10" s="51"/>
      <c r="J10" s="51"/>
      <c r="K10" s="51"/>
      <c r="L10" s="51"/>
    </row>
    <row r="11" spans="1:33" ht="46.7" customHeight="1" x14ac:dyDescent="0.25">
      <c r="B11" s="293" t="s">
        <v>274</v>
      </c>
      <c r="C11" s="293"/>
      <c r="D11" s="293"/>
      <c r="E11" s="293"/>
      <c r="F11" s="293"/>
      <c r="G11" s="293"/>
      <c r="H11" s="293"/>
      <c r="I11" s="293"/>
      <c r="J11" s="293"/>
      <c r="K11" s="293"/>
      <c r="L11" s="293"/>
      <c r="M11" s="294"/>
      <c r="N11" s="294"/>
      <c r="O11" s="294"/>
      <c r="P11" s="294"/>
      <c r="Q11" s="294"/>
      <c r="R11" s="294"/>
      <c r="S11" s="179"/>
      <c r="T11" s="179"/>
      <c r="U11" s="179"/>
      <c r="V11" s="179"/>
      <c r="W11" s="179"/>
      <c r="X11" s="179"/>
      <c r="Y11" s="179"/>
      <c r="Z11" s="179"/>
    </row>
    <row r="12" spans="1:33" ht="13.35" customHeight="1" x14ac:dyDescent="0.25">
      <c r="B12" s="64"/>
      <c r="C12" s="146"/>
      <c r="D12" s="64"/>
      <c r="E12" s="64"/>
      <c r="F12" s="64"/>
      <c r="G12" s="64"/>
      <c r="H12" s="64"/>
      <c r="I12" s="64"/>
      <c r="J12" s="64"/>
      <c r="K12" s="64"/>
      <c r="L12" s="64"/>
    </row>
    <row r="13" spans="1:33" ht="120" customHeight="1" x14ac:dyDescent="0.25">
      <c r="A13" s="214"/>
      <c r="B13" s="295" t="s">
        <v>275</v>
      </c>
      <c r="C13" s="295"/>
      <c r="D13" s="295"/>
      <c r="E13" s="295"/>
      <c r="F13" s="295"/>
      <c r="G13" s="295"/>
      <c r="H13" s="295"/>
      <c r="I13" s="295"/>
      <c r="J13" s="295"/>
      <c r="K13" s="295"/>
      <c r="L13" s="295"/>
      <c r="M13" s="296"/>
      <c r="N13" s="296"/>
      <c r="O13" s="296"/>
      <c r="P13" s="296"/>
      <c r="Q13" s="296"/>
      <c r="R13" s="296"/>
      <c r="S13" s="180"/>
      <c r="T13" s="180"/>
      <c r="U13" s="180"/>
      <c r="V13" s="180"/>
      <c r="Y13" s="180"/>
      <c r="Z13" s="180"/>
    </row>
    <row r="14" spans="1:33" x14ac:dyDescent="0.25">
      <c r="C14" s="3"/>
      <c r="D14" s="3"/>
      <c r="E14" s="3"/>
      <c r="F14" s="4"/>
      <c r="W14" s="237"/>
      <c r="X14" s="180"/>
    </row>
    <row r="15" spans="1:33" ht="31.5" customHeight="1" x14ac:dyDescent="0.25">
      <c r="F15" s="132"/>
      <c r="G15" s="278">
        <v>2018</v>
      </c>
      <c r="H15" s="278"/>
      <c r="I15" s="278"/>
      <c r="J15" s="279"/>
      <c r="K15" s="280">
        <v>2019</v>
      </c>
      <c r="L15" s="278"/>
      <c r="M15" s="278"/>
      <c r="N15" s="279"/>
      <c r="O15" s="278">
        <v>2020</v>
      </c>
      <c r="P15" s="278"/>
      <c r="Q15" s="278"/>
      <c r="R15" s="279"/>
      <c r="S15" s="278">
        <v>2021</v>
      </c>
      <c r="T15" s="278"/>
      <c r="U15" s="278"/>
      <c r="V15" s="279"/>
      <c r="W15" s="278">
        <v>2022</v>
      </c>
      <c r="X15" s="278"/>
      <c r="Y15" s="278"/>
      <c r="Z15" s="279"/>
      <c r="AA15" s="278">
        <v>2023</v>
      </c>
      <c r="AB15" s="278"/>
      <c r="AC15" s="278"/>
      <c r="AD15" s="279"/>
      <c r="AE15" s="68" t="s">
        <v>160</v>
      </c>
      <c r="AG15" s="3"/>
    </row>
    <row r="16" spans="1:33" ht="14.25" customHeight="1" x14ac:dyDescent="0.25">
      <c r="F16" s="132"/>
      <c r="G16" s="280" t="s">
        <v>235</v>
      </c>
      <c r="H16" s="278"/>
      <c r="I16" s="278"/>
      <c r="J16" s="279"/>
      <c r="K16" s="280" t="s">
        <v>235</v>
      </c>
      <c r="L16" s="278"/>
      <c r="M16" s="278"/>
      <c r="N16" s="279"/>
      <c r="O16" s="280" t="s">
        <v>235</v>
      </c>
      <c r="P16" s="278"/>
      <c r="Q16" s="278"/>
      <c r="R16" s="279"/>
      <c r="S16" s="280" t="s">
        <v>235</v>
      </c>
      <c r="T16" s="278"/>
      <c r="U16" s="278"/>
      <c r="V16" s="279"/>
      <c r="W16" s="280" t="s">
        <v>235</v>
      </c>
      <c r="X16" s="278"/>
      <c r="Y16" s="278"/>
      <c r="Z16" s="279"/>
      <c r="AA16" s="280" t="s">
        <v>235</v>
      </c>
      <c r="AB16" s="278"/>
      <c r="AC16" s="278"/>
      <c r="AD16" s="279"/>
      <c r="AE16" s="68"/>
      <c r="AG16" s="3"/>
    </row>
    <row r="17" spans="2:34" ht="17.850000000000001" customHeight="1" x14ac:dyDescent="0.25">
      <c r="B17" s="19" t="s">
        <v>0</v>
      </c>
      <c r="C17" s="19" t="s">
        <v>1</v>
      </c>
      <c r="D17" s="19" t="s">
        <v>152</v>
      </c>
      <c r="E17" s="19" t="s">
        <v>185</v>
      </c>
      <c r="F17" s="133" t="s">
        <v>2</v>
      </c>
      <c r="G17" s="19" t="s">
        <v>232</v>
      </c>
      <c r="H17" s="19" t="s">
        <v>229</v>
      </c>
      <c r="I17" s="19" t="s">
        <v>230</v>
      </c>
      <c r="J17" s="131" t="s">
        <v>231</v>
      </c>
      <c r="K17" s="19" t="s">
        <v>232</v>
      </c>
      <c r="L17" s="19" t="s">
        <v>229</v>
      </c>
      <c r="M17" s="19" t="s">
        <v>230</v>
      </c>
      <c r="N17" s="131" t="s">
        <v>231</v>
      </c>
      <c r="O17" s="19" t="s">
        <v>232</v>
      </c>
      <c r="P17" s="19" t="s">
        <v>229</v>
      </c>
      <c r="Q17" s="19" t="s">
        <v>230</v>
      </c>
      <c r="R17" s="131" t="s">
        <v>231</v>
      </c>
      <c r="S17" s="19" t="s">
        <v>232</v>
      </c>
      <c r="T17" s="19" t="s">
        <v>229</v>
      </c>
      <c r="U17" s="19" t="s">
        <v>230</v>
      </c>
      <c r="V17" s="131" t="s">
        <v>231</v>
      </c>
      <c r="W17" s="19" t="s">
        <v>232</v>
      </c>
      <c r="X17" s="19" t="s">
        <v>229</v>
      </c>
      <c r="Y17" s="19" t="s">
        <v>230</v>
      </c>
      <c r="Z17" s="131" t="s">
        <v>231</v>
      </c>
      <c r="AA17" s="19" t="s">
        <v>232</v>
      </c>
      <c r="AB17" s="19" t="s">
        <v>229</v>
      </c>
      <c r="AC17" s="19" t="s">
        <v>230</v>
      </c>
      <c r="AD17" s="131" t="s">
        <v>231</v>
      </c>
      <c r="AE17" s="19" t="s">
        <v>228</v>
      </c>
      <c r="AF17" s="218"/>
      <c r="AG17" s="218" t="s">
        <v>271</v>
      </c>
    </row>
    <row r="18" spans="2:34" x14ac:dyDescent="0.25">
      <c r="B18" s="281" t="s">
        <v>3</v>
      </c>
      <c r="C18" s="45" t="s">
        <v>8</v>
      </c>
      <c r="D18" s="282" t="s">
        <v>151</v>
      </c>
      <c r="E18" s="164" t="s">
        <v>186</v>
      </c>
      <c r="F18" s="20" t="s">
        <v>4</v>
      </c>
      <c r="G18" s="21">
        <v>2937.32</v>
      </c>
      <c r="H18" s="21">
        <v>2933.41</v>
      </c>
      <c r="I18" s="21">
        <v>2</v>
      </c>
      <c r="J18" s="22">
        <v>1.91</v>
      </c>
      <c r="K18" s="21">
        <v>2936.86</v>
      </c>
      <c r="L18" s="21">
        <v>2933.01</v>
      </c>
      <c r="M18" s="21">
        <v>1.94</v>
      </c>
      <c r="N18" s="22">
        <v>1.91</v>
      </c>
      <c r="O18" s="21">
        <v>2938.81</v>
      </c>
      <c r="P18" s="21">
        <v>2934.82</v>
      </c>
      <c r="Q18" s="21">
        <v>2.14</v>
      </c>
      <c r="R18" s="22">
        <v>1.86</v>
      </c>
      <c r="S18" s="21">
        <v>2939.29</v>
      </c>
      <c r="T18" s="21">
        <v>2935.18</v>
      </c>
      <c r="U18" s="21">
        <v>2.2799999999999998</v>
      </c>
      <c r="V18" s="22">
        <v>1.83</v>
      </c>
      <c r="W18" s="21">
        <v>2939.29</v>
      </c>
      <c r="X18" s="21">
        <v>2935.18</v>
      </c>
      <c r="Y18" s="21">
        <v>2.2799999999999998</v>
      </c>
      <c r="Z18" s="21">
        <v>1.83</v>
      </c>
      <c r="AA18" s="21">
        <v>2939.3609489932887</v>
      </c>
      <c r="AB18" s="21">
        <v>2935.18</v>
      </c>
      <c r="AC18" s="21">
        <v>2.5535999999999999</v>
      </c>
      <c r="AD18" s="21">
        <v>1.6273489932885907</v>
      </c>
      <c r="AE18" s="226"/>
      <c r="AF18" s="215"/>
      <c r="AG18" s="258">
        <f>AA18/W18</f>
        <v>1.0000241381399211</v>
      </c>
    </row>
    <row r="19" spans="2:34" x14ac:dyDescent="0.25">
      <c r="B19" s="281"/>
      <c r="C19" s="45"/>
      <c r="D19" s="282"/>
      <c r="E19" s="164" t="s">
        <v>186</v>
      </c>
      <c r="F19" s="20" t="s">
        <v>5</v>
      </c>
      <c r="G19" s="23">
        <v>1.5190600000000001</v>
      </c>
      <c r="H19" s="23">
        <v>1.5170300000000001</v>
      </c>
      <c r="I19" s="23">
        <v>1.0399999999999999E-3</v>
      </c>
      <c r="J19" s="24">
        <v>9.8999999999999999E-4</v>
      </c>
      <c r="K19" s="23">
        <v>1.5226</v>
      </c>
      <c r="L19" s="23">
        <v>1.5206</v>
      </c>
      <c r="M19" s="23">
        <v>1.01E-3</v>
      </c>
      <c r="N19" s="24">
        <v>9.8999999999999999E-4</v>
      </c>
      <c r="O19" s="23">
        <v>1.5553699999999999</v>
      </c>
      <c r="P19" s="23">
        <v>1.55325</v>
      </c>
      <c r="Q19" s="23">
        <v>1.1299999999999999E-3</v>
      </c>
      <c r="R19" s="24">
        <v>9.8999999999999999E-4</v>
      </c>
      <c r="S19" s="182">
        <v>1.5570900000000001</v>
      </c>
      <c r="T19" s="182">
        <v>1.55491</v>
      </c>
      <c r="U19" s="182">
        <v>1.2099999999999999E-3</v>
      </c>
      <c r="V19" s="24">
        <v>9.7000000000000005E-4</v>
      </c>
      <c r="W19" s="23">
        <v>1.5570900000000001</v>
      </c>
      <c r="X19" s="23">
        <v>1.55491</v>
      </c>
      <c r="Y19" s="23">
        <v>1.2099999999999999E-3</v>
      </c>
      <c r="Z19" s="23">
        <v>9.7000000000000005E-4</v>
      </c>
      <c r="AA19" s="21">
        <v>1.5571277838926174</v>
      </c>
      <c r="AB19" s="21">
        <v>1.55491</v>
      </c>
      <c r="AC19" s="23">
        <v>1.3552E-3</v>
      </c>
      <c r="AD19" s="23">
        <v>8.6258389261744967E-4</v>
      </c>
      <c r="AE19" s="226"/>
      <c r="AF19" s="215"/>
      <c r="AG19" s="258">
        <f t="shared" ref="AG19:AG71" si="0">AA19/W19</f>
        <v>1.0000242657088654</v>
      </c>
    </row>
    <row r="20" spans="2:34" x14ac:dyDescent="0.25">
      <c r="B20" s="281"/>
      <c r="C20" s="45"/>
      <c r="D20" s="282"/>
      <c r="E20" s="164" t="s">
        <v>187</v>
      </c>
      <c r="F20" s="153" t="s">
        <v>6</v>
      </c>
      <c r="G20" s="154">
        <v>0.23059026260438981</v>
      </c>
      <c r="H20" s="154">
        <v>0.22999086308390945</v>
      </c>
      <c r="I20" s="154">
        <v>5.0399959680032258E-4</v>
      </c>
      <c r="J20" s="154">
        <v>9.5399923680061053E-5</v>
      </c>
      <c r="K20" s="224">
        <v>0.23059026260438981</v>
      </c>
      <c r="L20" s="154">
        <v>0.22999086308390945</v>
      </c>
      <c r="M20" s="154">
        <v>5.0399959680032258E-4</v>
      </c>
      <c r="N20" s="225">
        <v>9.5399923680061053E-5</v>
      </c>
      <c r="O20" s="154">
        <v>0.23059026260438981</v>
      </c>
      <c r="P20" s="154">
        <v>0.22999086308390945</v>
      </c>
      <c r="Q20" s="154">
        <v>5.0399959680032258E-4</v>
      </c>
      <c r="R20" s="225">
        <v>9.5399923680061053E-5</v>
      </c>
      <c r="S20" s="154">
        <v>0.23059026260438981</v>
      </c>
      <c r="T20" s="154">
        <v>0.22999086308390945</v>
      </c>
      <c r="U20" s="154">
        <v>5.0399959680032258E-4</v>
      </c>
      <c r="V20" s="225">
        <v>9.5399923680061053E-5</v>
      </c>
      <c r="W20" s="154">
        <v>0.23059026260438981</v>
      </c>
      <c r="X20" s="154">
        <v>0.22999086308390945</v>
      </c>
      <c r="Y20" s="154">
        <v>5.0399959680032258E-4</v>
      </c>
      <c r="Z20" s="154">
        <v>9.5399923680061053E-5</v>
      </c>
      <c r="AA20" s="154">
        <v>0.23059026260438981</v>
      </c>
      <c r="AB20" s="154">
        <v>0.22999086308390945</v>
      </c>
      <c r="AC20" s="154">
        <v>5.0399959680032258E-4</v>
      </c>
      <c r="AD20" s="154">
        <v>9.5399923680061053E-5</v>
      </c>
      <c r="AE20" s="226"/>
      <c r="AF20" s="215"/>
      <c r="AG20" s="258">
        <f t="shared" si="0"/>
        <v>1</v>
      </c>
    </row>
    <row r="21" spans="2:34" x14ac:dyDescent="0.25">
      <c r="B21" s="281"/>
      <c r="C21" s="45"/>
      <c r="D21" s="282"/>
      <c r="E21" s="164" t="s">
        <v>186</v>
      </c>
      <c r="F21" s="20" t="s">
        <v>7</v>
      </c>
      <c r="G21" s="23">
        <v>0.21448</v>
      </c>
      <c r="H21" s="23">
        <v>0.21418999999999999</v>
      </c>
      <c r="I21" s="23">
        <v>1.4999999999999999E-4</v>
      </c>
      <c r="J21" s="24">
        <v>1.3999999999999999E-4</v>
      </c>
      <c r="K21" s="23">
        <v>0.21446999999999999</v>
      </c>
      <c r="L21" s="23">
        <v>0.21418999999999999</v>
      </c>
      <c r="M21" s="23">
        <v>1.3999999999999999E-4</v>
      </c>
      <c r="N21" s="24">
        <v>1.3999999999999999E-4</v>
      </c>
      <c r="O21" s="23">
        <v>0.21448</v>
      </c>
      <c r="P21" s="23">
        <v>0.21418999999999999</v>
      </c>
      <c r="Q21" s="23">
        <v>1.6000000000000001E-4</v>
      </c>
      <c r="R21" s="24">
        <v>1.3999999999999999E-4</v>
      </c>
      <c r="S21" s="23">
        <v>0.21448999999999999</v>
      </c>
      <c r="T21" s="23">
        <v>0.21418999999999999</v>
      </c>
      <c r="U21" s="23">
        <v>1.7000000000000001E-4</v>
      </c>
      <c r="V21" s="24">
        <v>1.2999999999999999E-4</v>
      </c>
      <c r="W21" s="23">
        <v>0.21448999999999999</v>
      </c>
      <c r="X21" s="23">
        <v>0.21418999999999999</v>
      </c>
      <c r="Y21" s="23">
        <v>1.7000000000000001E-4</v>
      </c>
      <c r="Z21" s="23">
        <v>1.2999999999999999E-4</v>
      </c>
      <c r="AA21" s="23">
        <v>0.21449600402684563</v>
      </c>
      <c r="AB21" s="23">
        <v>0.21418999999999999</v>
      </c>
      <c r="AC21" s="23">
        <v>1.9040000000000002E-4</v>
      </c>
      <c r="AD21" s="23">
        <v>1.1560402684563757E-4</v>
      </c>
      <c r="AE21" s="227">
        <v>0.24199999999999999</v>
      </c>
      <c r="AF21" s="215"/>
      <c r="AG21" s="258">
        <f t="shared" si="0"/>
        <v>1.0000279921061386</v>
      </c>
    </row>
    <row r="22" spans="2:34" x14ac:dyDescent="0.25">
      <c r="B22" s="25"/>
      <c r="C22" s="26"/>
      <c r="D22" s="26"/>
      <c r="E22" s="26"/>
      <c r="F22" s="27"/>
      <c r="G22" s="28"/>
      <c r="H22" s="28"/>
      <c r="I22" s="28"/>
      <c r="J22" s="28"/>
      <c r="K22" s="28"/>
      <c r="L22" s="28"/>
      <c r="M22" s="28"/>
      <c r="N22" s="28"/>
      <c r="O22" s="28"/>
      <c r="P22" s="28"/>
      <c r="Q22" s="28"/>
      <c r="R22" s="28"/>
      <c r="S22" s="28"/>
      <c r="T22" s="28"/>
      <c r="U22" s="28"/>
      <c r="V22" s="28"/>
      <c r="W22" s="28"/>
      <c r="X22" s="28"/>
      <c r="Y22" s="28"/>
      <c r="Z22" s="28"/>
      <c r="AA22" s="28"/>
      <c r="AB22" s="28"/>
      <c r="AC22" s="28"/>
      <c r="AD22" s="28"/>
      <c r="AE22" s="66"/>
      <c r="AF22" s="215"/>
      <c r="AG22" s="258" t="e">
        <f t="shared" si="0"/>
        <v>#DIV/0!</v>
      </c>
    </row>
    <row r="23" spans="2:34" x14ac:dyDescent="0.25">
      <c r="B23" s="283" t="s">
        <v>11</v>
      </c>
      <c r="C23" s="46" t="s">
        <v>12</v>
      </c>
      <c r="D23" s="284" t="s">
        <v>153</v>
      </c>
      <c r="E23" s="165" t="s">
        <v>186</v>
      </c>
      <c r="F23" s="29" t="s">
        <v>4</v>
      </c>
      <c r="G23" s="30">
        <v>3213.91</v>
      </c>
      <c r="H23" s="30">
        <v>3127.67</v>
      </c>
      <c r="I23" s="30">
        <v>56.45</v>
      </c>
      <c r="J23" s="31">
        <v>29.8</v>
      </c>
      <c r="K23" s="30">
        <v>3218.92</v>
      </c>
      <c r="L23" s="30">
        <v>3127.67</v>
      </c>
      <c r="M23" s="30">
        <v>61.46</v>
      </c>
      <c r="N23" s="31">
        <v>29.8</v>
      </c>
      <c r="O23" s="30">
        <v>3218.6</v>
      </c>
      <c r="P23" s="30">
        <v>3127.67</v>
      </c>
      <c r="Q23" s="30">
        <v>61.13</v>
      </c>
      <c r="R23" s="31">
        <v>29.8</v>
      </c>
      <c r="S23" s="30">
        <v>3192.76</v>
      </c>
      <c r="T23" s="30">
        <v>3127.67</v>
      </c>
      <c r="U23" s="30">
        <v>35.29</v>
      </c>
      <c r="V23" s="31">
        <v>29.8</v>
      </c>
      <c r="W23" s="30">
        <v>3192.76</v>
      </c>
      <c r="X23" s="30">
        <v>3127.67</v>
      </c>
      <c r="Y23" s="30">
        <v>35.29</v>
      </c>
      <c r="Z23" s="31">
        <v>29.8</v>
      </c>
      <c r="AA23" s="30">
        <v>3193.6948000000002</v>
      </c>
      <c r="AB23" s="30">
        <v>3127.67</v>
      </c>
      <c r="AC23" s="30">
        <v>39.524800000000006</v>
      </c>
      <c r="AD23" s="30">
        <v>26.5</v>
      </c>
      <c r="AE23" s="184"/>
      <c r="AF23" s="215"/>
      <c r="AG23" s="258">
        <f t="shared" si="0"/>
        <v>1.0002927874315639</v>
      </c>
      <c r="AH23" s="3"/>
    </row>
    <row r="24" spans="2:34" x14ac:dyDescent="0.25">
      <c r="B24" s="283"/>
      <c r="C24" s="46"/>
      <c r="D24" s="284"/>
      <c r="E24" s="165" t="s">
        <v>186</v>
      </c>
      <c r="F24" s="29" t="s">
        <v>5</v>
      </c>
      <c r="G24" s="32">
        <v>2.28586</v>
      </c>
      <c r="H24" s="32">
        <v>2.22451</v>
      </c>
      <c r="I24" s="32">
        <v>4.0149999999999998E-2</v>
      </c>
      <c r="J24" s="33">
        <v>2.1190000000000001E-2</v>
      </c>
      <c r="K24" s="32">
        <v>2.2910499999999998</v>
      </c>
      <c r="L24" s="32">
        <v>2.2261000000000002</v>
      </c>
      <c r="M24" s="32">
        <v>4.3740000000000001E-2</v>
      </c>
      <c r="N24" s="33">
        <v>2.121E-2</v>
      </c>
      <c r="O24" s="32">
        <v>2.2908200000000001</v>
      </c>
      <c r="P24" s="32">
        <v>2.2261000000000002</v>
      </c>
      <c r="Q24" s="32">
        <v>4.351E-2</v>
      </c>
      <c r="R24" s="33">
        <v>2.121E-2</v>
      </c>
      <c r="S24" s="183">
        <v>2.3304800000000001</v>
      </c>
      <c r="T24" s="183">
        <v>2.2829700000000002</v>
      </c>
      <c r="U24" s="183">
        <v>2.5760000000000002E-2</v>
      </c>
      <c r="V24" s="33">
        <v>2.1749999999999999E-2</v>
      </c>
      <c r="W24" s="32">
        <v>2.3304800000000001</v>
      </c>
      <c r="X24" s="32">
        <v>2.2829700000000002</v>
      </c>
      <c r="Y24" s="32">
        <v>2.5760000000000002E-2</v>
      </c>
      <c r="Z24" s="33">
        <v>2.1749999999999999E-2</v>
      </c>
      <c r="AA24" s="30">
        <v>2.3311626429530206</v>
      </c>
      <c r="AB24" s="30">
        <v>2.2829700000000002</v>
      </c>
      <c r="AC24" s="30">
        <v>2.8851200000000004E-2</v>
      </c>
      <c r="AD24" s="30">
        <v>1.9341442953020132E-2</v>
      </c>
      <c r="AE24" s="184"/>
      <c r="AF24" s="215"/>
      <c r="AG24" s="258">
        <f t="shared" si="0"/>
        <v>1.0002929194642394</v>
      </c>
    </row>
    <row r="25" spans="2:34" x14ac:dyDescent="0.25">
      <c r="B25" s="283"/>
      <c r="C25" s="46"/>
      <c r="D25" s="284"/>
      <c r="E25" s="165" t="s">
        <v>187</v>
      </c>
      <c r="F25" s="171" t="s">
        <v>6</v>
      </c>
      <c r="G25" s="151">
        <v>0.25857982757612336</v>
      </c>
      <c r="H25" s="151">
        <v>0.25075646781940503</v>
      </c>
      <c r="I25" s="151">
        <v>5.6987579031914336E-3</v>
      </c>
      <c r="J25" s="151">
        <v>2.1246018535268792E-3</v>
      </c>
      <c r="K25" s="158">
        <v>0.25893524426064551</v>
      </c>
      <c r="L25" s="151">
        <v>0.25134552591374593</v>
      </c>
      <c r="M25" s="151">
        <v>5.4601255396799237E-3</v>
      </c>
      <c r="N25" s="152">
        <v>2.1295928072197364E-3</v>
      </c>
      <c r="O25" s="151">
        <v>0.25905728159722896</v>
      </c>
      <c r="P25" s="151">
        <v>0.25115688809931852</v>
      </c>
      <c r="Q25" s="151">
        <v>5.7723989754872957E-3</v>
      </c>
      <c r="R25" s="151">
        <v>2.1279945224230881E-3</v>
      </c>
      <c r="S25" s="158">
        <v>0.26111504202647939</v>
      </c>
      <c r="T25" s="151">
        <v>0.25313172467916895</v>
      </c>
      <c r="U25" s="151">
        <v>5.8385904889502408E-3</v>
      </c>
      <c r="V25" s="152">
        <v>2.1447268583602193E-3</v>
      </c>
      <c r="W25" s="158">
        <v>0.25945079389619924</v>
      </c>
      <c r="X25" s="151">
        <v>0.25151611249539418</v>
      </c>
      <c r="Y25" s="151">
        <v>5.8036432527305256E-3</v>
      </c>
      <c r="Z25" s="152">
        <v>2.1310381480745847E-3</v>
      </c>
      <c r="AA25" s="151">
        <v>0.25945079389619924</v>
      </c>
      <c r="AB25" s="151">
        <v>0.25151611249539418</v>
      </c>
      <c r="AC25" s="151">
        <v>5.8036432527305256E-3</v>
      </c>
      <c r="AD25" s="151">
        <v>2.1310381480745847E-3</v>
      </c>
      <c r="AE25" s="184"/>
      <c r="AF25" s="216"/>
      <c r="AG25" s="258">
        <f t="shared" si="0"/>
        <v>1</v>
      </c>
      <c r="AH25" s="3"/>
    </row>
    <row r="26" spans="2:34" x14ac:dyDescent="0.25">
      <c r="B26" s="283"/>
      <c r="C26" s="47"/>
      <c r="D26" s="285"/>
      <c r="E26" s="166" t="s">
        <v>186</v>
      </c>
      <c r="F26" s="34" t="s">
        <v>7</v>
      </c>
      <c r="G26" s="35">
        <v>0.24413000000000001</v>
      </c>
      <c r="H26" s="35">
        <v>0.23758000000000001</v>
      </c>
      <c r="I26" s="35">
        <v>4.2900000000000004E-3</v>
      </c>
      <c r="J26" s="36">
        <v>2.2599999999999999E-3</v>
      </c>
      <c r="K26" s="35">
        <v>0.24454999999999999</v>
      </c>
      <c r="L26" s="35">
        <v>0.23762</v>
      </c>
      <c r="M26" s="35">
        <v>4.6699999999999997E-3</v>
      </c>
      <c r="N26" s="36">
        <v>2.2599999999999999E-3</v>
      </c>
      <c r="O26" s="35">
        <v>0.24514</v>
      </c>
      <c r="P26" s="35">
        <v>0.23821999999999999</v>
      </c>
      <c r="Q26" s="35">
        <v>4.6600000000000001E-3</v>
      </c>
      <c r="R26" s="36">
        <v>2.2699999999999999E-3</v>
      </c>
      <c r="S26" s="35">
        <v>0.24374999999999999</v>
      </c>
      <c r="T26" s="35">
        <v>0.23877999999999999</v>
      </c>
      <c r="U26" s="35">
        <v>2.6900000000000001E-3</v>
      </c>
      <c r="V26" s="36">
        <v>2.2799999999999999E-3</v>
      </c>
      <c r="W26" s="35">
        <v>0.24374999999999999</v>
      </c>
      <c r="X26" s="35">
        <v>0.23877999999999999</v>
      </c>
      <c r="Y26" s="35">
        <v>2.6900000000000001E-3</v>
      </c>
      <c r="Z26" s="36">
        <v>2.2799999999999999E-3</v>
      </c>
      <c r="AA26" s="35">
        <v>0.2438203167785235</v>
      </c>
      <c r="AB26" s="35">
        <v>0.23877999999999999</v>
      </c>
      <c r="AC26" s="35">
        <v>3.0128000000000004E-3</v>
      </c>
      <c r="AD26" s="35">
        <v>2.0275167785234896E-3</v>
      </c>
      <c r="AE26" s="71"/>
      <c r="AF26" s="215"/>
      <c r="AG26" s="258">
        <f t="shared" si="0"/>
        <v>1.0002884790913784</v>
      </c>
    </row>
    <row r="27" spans="2:34" x14ac:dyDescent="0.25">
      <c r="B27" s="283"/>
      <c r="C27" s="48" t="s">
        <v>13</v>
      </c>
      <c r="D27" s="286" t="s">
        <v>154</v>
      </c>
      <c r="E27" s="165" t="s">
        <v>186</v>
      </c>
      <c r="F27" s="37" t="s">
        <v>4</v>
      </c>
      <c r="G27" s="38">
        <v>3181.15</v>
      </c>
      <c r="H27" s="38">
        <v>3149.67</v>
      </c>
      <c r="I27" s="38">
        <v>1.69</v>
      </c>
      <c r="J27" s="39">
        <v>29.8</v>
      </c>
      <c r="K27" s="38">
        <v>3181.37</v>
      </c>
      <c r="L27" s="38">
        <v>3149.67</v>
      </c>
      <c r="M27" s="38">
        <v>1.91</v>
      </c>
      <c r="N27" s="39">
        <v>29.8</v>
      </c>
      <c r="O27" s="38">
        <v>3181.41</v>
      </c>
      <c r="P27" s="38">
        <v>3149.67</v>
      </c>
      <c r="Q27" s="38">
        <v>1.95</v>
      </c>
      <c r="R27" s="39">
        <v>29.8</v>
      </c>
      <c r="S27" s="38">
        <v>3181.43</v>
      </c>
      <c r="T27" s="38">
        <v>3149.67</v>
      </c>
      <c r="U27" s="38">
        <v>1.96</v>
      </c>
      <c r="V27" s="39">
        <v>29.8</v>
      </c>
      <c r="W27" s="38">
        <v>3181.4300000000003</v>
      </c>
      <c r="X27" s="38">
        <v>3149.67</v>
      </c>
      <c r="Y27" s="38">
        <v>1.96</v>
      </c>
      <c r="Z27" s="39">
        <v>29.8</v>
      </c>
      <c r="AA27" s="38">
        <v>3178.3652000000002</v>
      </c>
      <c r="AB27" s="38">
        <v>3149.67</v>
      </c>
      <c r="AC27" s="38">
        <v>2.1952000000000003</v>
      </c>
      <c r="AD27" s="38">
        <v>26.5</v>
      </c>
      <c r="AE27" s="185"/>
      <c r="AF27" s="215"/>
      <c r="AG27" s="258">
        <f t="shared" si="0"/>
        <v>0.99903665961533017</v>
      </c>
    </row>
    <row r="28" spans="2:34" x14ac:dyDescent="0.25">
      <c r="B28" s="283"/>
      <c r="C28" s="46"/>
      <c r="D28" s="284"/>
      <c r="E28" s="165" t="s">
        <v>186</v>
      </c>
      <c r="F28" s="29" t="s">
        <v>5</v>
      </c>
      <c r="G28" s="32">
        <v>2.5388299999999999</v>
      </c>
      <c r="H28" s="32">
        <v>2.5137</v>
      </c>
      <c r="I28" s="32">
        <v>1.3500000000000001E-3</v>
      </c>
      <c r="J28" s="33">
        <v>2.3779999999999999E-2</v>
      </c>
      <c r="K28" s="32">
        <v>2.5430600000000001</v>
      </c>
      <c r="L28" s="32">
        <v>2.5177200000000002</v>
      </c>
      <c r="M28" s="32">
        <v>1.5200000000000001E-3</v>
      </c>
      <c r="N28" s="33">
        <v>2.3820000000000001E-2</v>
      </c>
      <c r="O28" s="32">
        <v>2.5430999999999999</v>
      </c>
      <c r="P28" s="32">
        <v>2.5177200000000002</v>
      </c>
      <c r="Q28" s="32">
        <v>1.56E-3</v>
      </c>
      <c r="R28" s="33">
        <v>2.3820000000000001E-2</v>
      </c>
      <c r="S28" s="32">
        <v>2.54514</v>
      </c>
      <c r="T28" s="32">
        <v>2.51973</v>
      </c>
      <c r="U28" s="32">
        <v>1.57E-3</v>
      </c>
      <c r="V28" s="33">
        <v>2.384E-2</v>
      </c>
      <c r="W28" s="32">
        <v>2.54514</v>
      </c>
      <c r="X28" s="32">
        <v>2.51973</v>
      </c>
      <c r="Y28" s="32">
        <v>1.57E-3</v>
      </c>
      <c r="Z28" s="33">
        <v>2.384E-2</v>
      </c>
      <c r="AA28" s="32">
        <v>2.5426883999999998</v>
      </c>
      <c r="AB28" s="32">
        <v>2.51973</v>
      </c>
      <c r="AC28" s="32">
        <v>1.7584000000000002E-3</v>
      </c>
      <c r="AD28" s="33">
        <v>2.12E-2</v>
      </c>
      <c r="AE28" s="184"/>
      <c r="AF28" s="215"/>
      <c r="AG28" s="258">
        <f t="shared" si="0"/>
        <v>0.99903675239868928</v>
      </c>
    </row>
    <row r="29" spans="2:34" ht="30" x14ac:dyDescent="0.25">
      <c r="B29" s="283"/>
      <c r="C29" s="46"/>
      <c r="D29" s="284"/>
      <c r="E29" s="165" t="s">
        <v>258</v>
      </c>
      <c r="F29" s="171" t="s">
        <v>6</v>
      </c>
      <c r="G29" s="151">
        <v>0.26096756798693432</v>
      </c>
      <c r="H29" s="151">
        <v>0.25825920876008862</v>
      </c>
      <c r="I29" s="151">
        <v>5.3547245613686466E-4</v>
      </c>
      <c r="J29" s="151">
        <v>2.1728867707087565E-3</v>
      </c>
      <c r="K29" s="158">
        <v>0.2608168399978405</v>
      </c>
      <c r="L29" s="151">
        <v>0.25825929481771343</v>
      </c>
      <c r="M29" s="151">
        <v>3.846576853648655E-4</v>
      </c>
      <c r="N29" s="151">
        <v>2.17288749476222E-3</v>
      </c>
      <c r="O29" s="158">
        <v>0.26077208655471107</v>
      </c>
      <c r="P29" s="151">
        <v>0.25816480609761605</v>
      </c>
      <c r="Q29" s="151">
        <v>4.3518795156419519E-4</v>
      </c>
      <c r="R29" s="151">
        <v>2.1720925055307943E-3</v>
      </c>
      <c r="S29" s="158">
        <v>0.26062391678059349</v>
      </c>
      <c r="T29" s="151">
        <v>0.25813369910567002</v>
      </c>
      <c r="U29" s="151">
        <v>3.1838689082988174E-4</v>
      </c>
      <c r="V29" s="151">
        <v>2.171830784093636E-3</v>
      </c>
      <c r="W29" s="158">
        <v>0.26003843911981017</v>
      </c>
      <c r="X29" s="151">
        <v>0.2575240723479264</v>
      </c>
      <c r="Y29" s="151">
        <v>3.4766513661435539E-4</v>
      </c>
      <c r="Z29" s="151">
        <v>2.1667016352693589E-3</v>
      </c>
      <c r="AA29" s="158">
        <v>0.26003843911981017</v>
      </c>
      <c r="AB29" s="151">
        <v>0.2575240723479264</v>
      </c>
      <c r="AC29" s="151">
        <v>3.4766513661435539E-4</v>
      </c>
      <c r="AD29" s="151">
        <v>2.1667016352693589E-3</v>
      </c>
      <c r="AE29" s="184"/>
      <c r="AF29" s="216"/>
      <c r="AG29" s="258">
        <f t="shared" si="0"/>
        <v>1</v>
      </c>
      <c r="AH29" s="3"/>
    </row>
    <row r="30" spans="2:34" ht="30" x14ac:dyDescent="0.25">
      <c r="B30" s="283"/>
      <c r="C30" s="46"/>
      <c r="D30" s="284"/>
      <c r="E30" s="165" t="s">
        <v>259</v>
      </c>
      <c r="F30" s="171" t="s">
        <v>6</v>
      </c>
      <c r="G30" s="151">
        <v>0.26091115667105885</v>
      </c>
      <c r="H30" s="151">
        <v>0.25825920876008862</v>
      </c>
      <c r="I30" s="151">
        <v>4.7906114026141015E-4</v>
      </c>
      <c r="J30" s="151">
        <v>2.1728867707087565E-3</v>
      </c>
      <c r="K30" s="158">
        <v>0.26078359873127005</v>
      </c>
      <c r="L30" s="151">
        <v>0.25825929481771343</v>
      </c>
      <c r="M30" s="151">
        <v>3.5141641879437468E-4</v>
      </c>
      <c r="N30" s="151">
        <v>2.17288749476222E-3</v>
      </c>
      <c r="O30" s="158">
        <v>0.26080854021728822</v>
      </c>
      <c r="P30" s="151">
        <v>0.25816480609761605</v>
      </c>
      <c r="Q30" s="151">
        <v>4.7164161414136474E-4</v>
      </c>
      <c r="R30" s="151">
        <v>2.1720925055307943E-3</v>
      </c>
      <c r="S30" s="158">
        <v>0.26066450993943624</v>
      </c>
      <c r="T30" s="151">
        <v>0.25813369910567002</v>
      </c>
      <c r="U30" s="151">
        <v>3.5898004967265765E-4</v>
      </c>
      <c r="V30" s="151">
        <v>2.171830784093636E-3</v>
      </c>
      <c r="W30" s="158">
        <v>0.2599528945044392</v>
      </c>
      <c r="X30" s="151">
        <v>0.2575240723479264</v>
      </c>
      <c r="Y30" s="151">
        <v>2.621205212433695E-4</v>
      </c>
      <c r="Z30" s="151">
        <v>2.1667016352693589E-3</v>
      </c>
      <c r="AA30" s="158">
        <v>0.2599528945044392</v>
      </c>
      <c r="AB30" s="151">
        <v>0.2575240723479264</v>
      </c>
      <c r="AC30" s="151">
        <v>2.621205212433695E-4</v>
      </c>
      <c r="AD30" s="151">
        <v>2.1667016352693589E-3</v>
      </c>
      <c r="AE30" s="184"/>
      <c r="AF30" s="216"/>
      <c r="AG30" s="258">
        <f t="shared" si="0"/>
        <v>1</v>
      </c>
      <c r="AH30" s="3"/>
    </row>
    <row r="31" spans="2:34" x14ac:dyDescent="0.25">
      <c r="B31" s="283"/>
      <c r="C31" s="47"/>
      <c r="D31" s="285"/>
      <c r="E31" s="166" t="s">
        <v>186</v>
      </c>
      <c r="F31" s="34" t="s">
        <v>7</v>
      </c>
      <c r="G31" s="35">
        <v>0.24768000000000001</v>
      </c>
      <c r="H31" s="35">
        <v>0.24523</v>
      </c>
      <c r="I31" s="35">
        <v>1.2999999999999999E-4</v>
      </c>
      <c r="J31" s="36">
        <v>2.32E-3</v>
      </c>
      <c r="K31" s="35">
        <v>0.24776000000000001</v>
      </c>
      <c r="L31" s="35">
        <v>0.24529000000000001</v>
      </c>
      <c r="M31" s="35">
        <v>1.4999999999999999E-4</v>
      </c>
      <c r="N31" s="36">
        <v>2.32E-3</v>
      </c>
      <c r="O31" s="35">
        <v>0.24782000000000001</v>
      </c>
      <c r="P31" s="35">
        <v>0.24535000000000001</v>
      </c>
      <c r="Q31" s="35">
        <v>1.4999999999999999E-4</v>
      </c>
      <c r="R31" s="36">
        <v>2.32E-3</v>
      </c>
      <c r="S31" s="35">
        <v>0.24782000000000001</v>
      </c>
      <c r="T31" s="35">
        <v>0.24535000000000001</v>
      </c>
      <c r="U31" s="35">
        <v>1.4999999999999999E-4</v>
      </c>
      <c r="V31" s="36">
        <v>2.32E-3</v>
      </c>
      <c r="W31" s="35">
        <v>0.24782000000000001</v>
      </c>
      <c r="X31" s="35">
        <v>0.24535000000000001</v>
      </c>
      <c r="Y31" s="35">
        <v>1.4999999999999999E-4</v>
      </c>
      <c r="Z31" s="36">
        <v>2.32E-3</v>
      </c>
      <c r="AA31" s="35">
        <v>0.24758108724832217</v>
      </c>
      <c r="AB31" s="35">
        <v>0.24535000000000001</v>
      </c>
      <c r="AC31" s="35">
        <v>1.6799999999999999E-4</v>
      </c>
      <c r="AD31" s="35">
        <v>2.0630872483221475E-3</v>
      </c>
      <c r="AE31" s="71"/>
      <c r="AF31" s="215"/>
      <c r="AG31" s="258">
        <f t="shared" si="0"/>
        <v>0.9990359424111136</v>
      </c>
    </row>
    <row r="32" spans="2:34" x14ac:dyDescent="0.25">
      <c r="B32" s="283"/>
      <c r="C32" s="48" t="s">
        <v>14</v>
      </c>
      <c r="D32" s="286" t="s">
        <v>155</v>
      </c>
      <c r="E32" s="165" t="s">
        <v>186</v>
      </c>
      <c r="F32" s="37" t="s">
        <v>4</v>
      </c>
      <c r="G32" s="38">
        <v>3165.26</v>
      </c>
      <c r="H32" s="38">
        <v>3149.67</v>
      </c>
      <c r="I32" s="38">
        <v>7.75</v>
      </c>
      <c r="J32" s="39">
        <v>7.85</v>
      </c>
      <c r="K32" s="38">
        <v>3165.36</v>
      </c>
      <c r="L32" s="38">
        <v>3149.67</v>
      </c>
      <c r="M32" s="38">
        <v>7.85</v>
      </c>
      <c r="N32" s="39">
        <v>7.84</v>
      </c>
      <c r="O32" s="38">
        <v>3165.32</v>
      </c>
      <c r="P32" s="38">
        <v>3149.67</v>
      </c>
      <c r="Q32" s="38">
        <v>7.81</v>
      </c>
      <c r="R32" s="39">
        <v>7.85</v>
      </c>
      <c r="S32" s="38">
        <v>3165.01</v>
      </c>
      <c r="T32" s="38">
        <v>3149.67</v>
      </c>
      <c r="U32" s="38">
        <v>7.5</v>
      </c>
      <c r="V32" s="39">
        <v>7.84</v>
      </c>
      <c r="W32" s="38">
        <v>3165.01</v>
      </c>
      <c r="X32" s="38">
        <v>3149.67</v>
      </c>
      <c r="Y32" s="38">
        <v>7.5</v>
      </c>
      <c r="Z32" s="39">
        <v>7.84</v>
      </c>
      <c r="AA32" s="38">
        <v>3165.0418120805371</v>
      </c>
      <c r="AB32" s="38">
        <v>3149.67</v>
      </c>
      <c r="AC32" s="38">
        <v>8.4</v>
      </c>
      <c r="AD32" s="38">
        <v>6.9718120805369121</v>
      </c>
      <c r="AE32" s="185"/>
      <c r="AF32" s="215"/>
      <c r="AG32" s="258">
        <f t="shared" si="0"/>
        <v>1.0000100511785228</v>
      </c>
    </row>
    <row r="33" spans="2:34" x14ac:dyDescent="0.25">
      <c r="B33" s="283"/>
      <c r="C33" s="46"/>
      <c r="D33" s="284"/>
      <c r="E33" s="165" t="s">
        <v>186</v>
      </c>
      <c r="F33" s="29" t="s">
        <v>5</v>
      </c>
      <c r="G33" s="32">
        <v>2.53627</v>
      </c>
      <c r="H33" s="32">
        <v>2.5237699999999998</v>
      </c>
      <c r="I33" s="32">
        <v>6.2100000000000002E-3</v>
      </c>
      <c r="J33" s="33">
        <v>6.2899999999999996E-3</v>
      </c>
      <c r="K33" s="32">
        <v>2.5404200000000001</v>
      </c>
      <c r="L33" s="32">
        <v>2.5278200000000002</v>
      </c>
      <c r="M33" s="32">
        <v>6.3E-3</v>
      </c>
      <c r="N33" s="33">
        <v>6.3E-3</v>
      </c>
      <c r="O33" s="32">
        <v>2.5403899999999999</v>
      </c>
      <c r="P33" s="32">
        <v>2.5278200000000002</v>
      </c>
      <c r="Q33" s="32">
        <v>6.2700000000000004E-3</v>
      </c>
      <c r="R33" s="33">
        <v>6.3E-3</v>
      </c>
      <c r="S33" s="32">
        <v>2.5401400000000001</v>
      </c>
      <c r="T33" s="32">
        <v>2.5278200000000002</v>
      </c>
      <c r="U33" s="32">
        <v>6.0200000000000002E-3</v>
      </c>
      <c r="V33" s="33">
        <v>6.2899999999999996E-3</v>
      </c>
      <c r="W33" s="32">
        <v>2.54013</v>
      </c>
      <c r="X33" s="32">
        <v>2.5278200000000002</v>
      </c>
      <c r="Y33" s="32">
        <v>6.0200000000000002E-3</v>
      </c>
      <c r="Z33" s="33">
        <v>6.2899999999999996E-3</v>
      </c>
      <c r="AA33" s="32">
        <v>2.5401558563758391</v>
      </c>
      <c r="AB33" s="32">
        <v>2.5278200000000002</v>
      </c>
      <c r="AC33" s="32">
        <v>6.7424000000000008E-3</v>
      </c>
      <c r="AD33" s="33">
        <v>5.5934563758389261E-3</v>
      </c>
      <c r="AE33" s="184"/>
      <c r="AF33" s="215"/>
      <c r="AG33" s="258">
        <f t="shared" si="0"/>
        <v>1.0000101791545468</v>
      </c>
    </row>
    <row r="34" spans="2:34" ht="45" x14ac:dyDescent="0.25">
      <c r="B34" s="283"/>
      <c r="C34" s="46"/>
      <c r="D34" s="284"/>
      <c r="E34" s="165" t="s">
        <v>260</v>
      </c>
      <c r="F34" s="171" t="s">
        <v>6</v>
      </c>
      <c r="G34" s="151">
        <v>0.25922890756607325</v>
      </c>
      <c r="H34" s="151">
        <v>0.25835410826591276</v>
      </c>
      <c r="I34" s="151">
        <v>3.0239975808019352E-4</v>
      </c>
      <c r="J34" s="151">
        <v>5.7239954208036629E-4</v>
      </c>
      <c r="K34" s="158">
        <v>0.25936871187791505</v>
      </c>
      <c r="L34" s="151">
        <v>0.2584939125777545</v>
      </c>
      <c r="M34" s="151">
        <v>3.0239975808019352E-4</v>
      </c>
      <c r="N34" s="152">
        <v>5.7239954208036629E-4</v>
      </c>
      <c r="O34" s="151">
        <v>0.25918352743553125</v>
      </c>
      <c r="P34" s="151">
        <v>0.2583087281353707</v>
      </c>
      <c r="Q34" s="151">
        <v>3.0239975808019352E-4</v>
      </c>
      <c r="R34" s="151">
        <v>5.7239954208036629E-4</v>
      </c>
      <c r="S34" s="158">
        <v>0.25938686973335534</v>
      </c>
      <c r="T34" s="151">
        <v>0.25851207043319485</v>
      </c>
      <c r="U34" s="151">
        <v>3.0239975808019352E-4</v>
      </c>
      <c r="V34" s="152">
        <v>5.7239954208036629E-4</v>
      </c>
      <c r="W34" s="151">
        <v>0.25927454042764292</v>
      </c>
      <c r="X34" s="151">
        <v>0.25839974112748232</v>
      </c>
      <c r="Y34" s="151">
        <v>3.0239975808019352E-4</v>
      </c>
      <c r="Z34" s="151">
        <v>5.7239954208036629E-4</v>
      </c>
      <c r="AA34" s="151">
        <v>0.25927454042764292</v>
      </c>
      <c r="AB34" s="151">
        <v>0.25839974112748232</v>
      </c>
      <c r="AC34" s="151">
        <v>3.0239975808019352E-4</v>
      </c>
      <c r="AD34" s="151">
        <v>5.7239954208036629E-4</v>
      </c>
      <c r="AE34" s="184"/>
      <c r="AF34" s="215"/>
      <c r="AG34" s="258">
        <f t="shared" si="0"/>
        <v>1</v>
      </c>
    </row>
    <row r="35" spans="2:34" x14ac:dyDescent="0.25">
      <c r="B35" s="283"/>
      <c r="C35" s="46"/>
      <c r="D35" s="284"/>
      <c r="E35" s="165" t="s">
        <v>261</v>
      </c>
      <c r="F35" s="171" t="s">
        <v>6</v>
      </c>
      <c r="G35" s="151">
        <v>0.25993450700159376</v>
      </c>
      <c r="H35" s="151">
        <v>0.25835410826591276</v>
      </c>
      <c r="I35" s="151">
        <v>1.0079991936006452E-3</v>
      </c>
      <c r="J35" s="151">
        <v>5.7239954208036629E-4</v>
      </c>
      <c r="K35" s="158">
        <v>0.2600743113134355</v>
      </c>
      <c r="L35" s="151">
        <v>0.2584939125777545</v>
      </c>
      <c r="M35" s="151">
        <v>1.0079991936006452E-3</v>
      </c>
      <c r="N35" s="152">
        <v>5.7239954208036629E-4</v>
      </c>
      <c r="O35" s="151">
        <v>0.2598891268710517</v>
      </c>
      <c r="P35" s="151">
        <v>0.2583087281353707</v>
      </c>
      <c r="Q35" s="151">
        <v>1.0079991936006452E-3</v>
      </c>
      <c r="R35" s="151">
        <v>5.7239954208036629E-4</v>
      </c>
      <c r="S35" s="158">
        <v>0.26009246916887585</v>
      </c>
      <c r="T35" s="151">
        <v>0.25851207043319485</v>
      </c>
      <c r="U35" s="151">
        <v>1.0079991936006452E-3</v>
      </c>
      <c r="V35" s="152">
        <v>5.7239954208036629E-4</v>
      </c>
      <c r="W35" s="151">
        <v>0.25998013986316337</v>
      </c>
      <c r="X35" s="151">
        <v>0.25839974112748232</v>
      </c>
      <c r="Y35" s="151">
        <v>1.0079991936006452E-3</v>
      </c>
      <c r="Z35" s="151">
        <v>5.7239954208036629E-4</v>
      </c>
      <c r="AA35" s="151">
        <v>0.25998013986316337</v>
      </c>
      <c r="AB35" s="151">
        <v>0.25839974112748232</v>
      </c>
      <c r="AC35" s="151">
        <v>1.0079991936006452E-3</v>
      </c>
      <c r="AD35" s="151">
        <v>5.7239954208036629E-4</v>
      </c>
      <c r="AE35" s="184"/>
      <c r="AF35" s="215"/>
      <c r="AG35" s="258">
        <f t="shared" si="0"/>
        <v>1</v>
      </c>
    </row>
    <row r="36" spans="2:34" x14ac:dyDescent="0.25">
      <c r="B36" s="283"/>
      <c r="C36" s="47"/>
      <c r="D36" s="285"/>
      <c r="E36" s="166" t="s">
        <v>186</v>
      </c>
      <c r="F36" s="34" t="s">
        <v>7</v>
      </c>
      <c r="G36" s="35">
        <v>0.24665000000000001</v>
      </c>
      <c r="H36" s="35">
        <v>0.24543999999999999</v>
      </c>
      <c r="I36" s="35">
        <v>5.9999999999999995E-4</v>
      </c>
      <c r="J36" s="36">
        <v>6.0999999999999997E-4</v>
      </c>
      <c r="K36" s="35">
        <v>0.24675</v>
      </c>
      <c r="L36" s="35">
        <v>0.24553</v>
      </c>
      <c r="M36" s="35">
        <v>6.0999999999999997E-4</v>
      </c>
      <c r="N36" s="36">
        <v>6.0999999999999997E-4</v>
      </c>
      <c r="O36" s="35">
        <v>0.24665999999999999</v>
      </c>
      <c r="P36" s="35">
        <v>0.24543999999999999</v>
      </c>
      <c r="Q36" s="35">
        <v>6.0999999999999997E-4</v>
      </c>
      <c r="R36" s="69">
        <v>6.0999999999999997E-4</v>
      </c>
      <c r="S36" s="35">
        <v>0.24676999999999999</v>
      </c>
      <c r="T36" s="35">
        <v>0.24557000000000001</v>
      </c>
      <c r="U36" s="35">
        <v>5.9000000000000003E-4</v>
      </c>
      <c r="V36" s="69">
        <v>6.0999999999999997E-4</v>
      </c>
      <c r="W36" s="35">
        <v>0.24677000000000002</v>
      </c>
      <c r="X36" s="35">
        <v>0.24557000000000001</v>
      </c>
      <c r="Y36" s="35">
        <v>5.9000000000000003E-4</v>
      </c>
      <c r="Z36" s="69">
        <v>6.0999999999999997E-4</v>
      </c>
      <c r="AA36" s="35">
        <v>0.24677324966442954</v>
      </c>
      <c r="AB36" s="35">
        <v>0.24557000000000001</v>
      </c>
      <c r="AC36" s="35">
        <v>6.6080000000000012E-4</v>
      </c>
      <c r="AD36" s="35">
        <v>5.4244966442953014E-4</v>
      </c>
      <c r="AE36" s="134">
        <v>0.29199999999999998</v>
      </c>
      <c r="AF36" s="215"/>
      <c r="AG36" s="258">
        <f t="shared" si="0"/>
        <v>1.000013168798596</v>
      </c>
    </row>
    <row r="37" spans="2:34" ht="14.85" customHeight="1" x14ac:dyDescent="0.25">
      <c r="B37" s="283"/>
      <c r="C37" s="48" t="s">
        <v>15</v>
      </c>
      <c r="D37" s="286" t="s">
        <v>196</v>
      </c>
      <c r="E37" s="165" t="s">
        <v>186</v>
      </c>
      <c r="F37" s="37" t="s">
        <v>4</v>
      </c>
      <c r="G37" s="38">
        <v>3132.15</v>
      </c>
      <c r="H37" s="38">
        <v>3087.27</v>
      </c>
      <c r="I37" s="38">
        <v>0.5</v>
      </c>
      <c r="J37" s="39">
        <v>44.38</v>
      </c>
      <c r="K37" s="38">
        <v>3088.23</v>
      </c>
      <c r="L37" s="38">
        <v>3047</v>
      </c>
      <c r="M37" s="38">
        <v>0.36</v>
      </c>
      <c r="N37" s="39">
        <v>40.86</v>
      </c>
      <c r="O37" s="38">
        <v>3028.61</v>
      </c>
      <c r="P37" s="38">
        <v>2986.6</v>
      </c>
      <c r="Q37" s="38">
        <v>0.3</v>
      </c>
      <c r="R37" s="39">
        <v>41.71</v>
      </c>
      <c r="S37" s="38">
        <v>2969.07</v>
      </c>
      <c r="T37" s="38">
        <v>2925.03</v>
      </c>
      <c r="U37" s="38">
        <v>0.31</v>
      </c>
      <c r="V37" s="39">
        <v>43.73</v>
      </c>
      <c r="W37" s="38">
        <v>3032.89</v>
      </c>
      <c r="X37" s="38">
        <v>2988.85</v>
      </c>
      <c r="Y37" s="38">
        <v>0.31</v>
      </c>
      <c r="Z37" s="39">
        <v>43.73</v>
      </c>
      <c r="AA37" s="38">
        <v>3015.6546161073829</v>
      </c>
      <c r="AB37" s="38">
        <v>2976.42</v>
      </c>
      <c r="AC37" s="38">
        <v>0.34720000000000001</v>
      </c>
      <c r="AD37" s="38">
        <v>38.887416107382549</v>
      </c>
      <c r="AE37" s="184"/>
      <c r="AF37" s="215"/>
      <c r="AG37" s="258">
        <f t="shared" si="0"/>
        <v>0.99431717474335801</v>
      </c>
    </row>
    <row r="38" spans="2:34" x14ac:dyDescent="0.25">
      <c r="B38" s="283"/>
      <c r="C38" s="46"/>
      <c r="D38" s="284"/>
      <c r="E38" s="165" t="s">
        <v>186</v>
      </c>
      <c r="F38" s="29" t="s">
        <v>5</v>
      </c>
      <c r="G38" s="32">
        <v>2.6269399999999998</v>
      </c>
      <c r="H38" s="32">
        <v>2.58935</v>
      </c>
      <c r="I38" s="32">
        <v>4.2000000000000002E-4</v>
      </c>
      <c r="J38" s="33">
        <v>3.7170000000000002E-2</v>
      </c>
      <c r="K38" s="32">
        <v>2.5941100000000001</v>
      </c>
      <c r="L38" s="32">
        <v>2.5595599999999998</v>
      </c>
      <c r="M38" s="32">
        <v>2.9999999999999997E-4</v>
      </c>
      <c r="N38" s="33">
        <v>3.4250000000000003E-2</v>
      </c>
      <c r="O38" s="32">
        <v>2.54603</v>
      </c>
      <c r="P38" s="32">
        <v>2.5107200000000001</v>
      </c>
      <c r="Q38" s="32">
        <v>2.5000000000000001E-4</v>
      </c>
      <c r="R38" s="33">
        <v>3.5060000000000001E-2</v>
      </c>
      <c r="S38" s="32">
        <v>2.51233</v>
      </c>
      <c r="T38" s="32">
        <v>2.4750700000000001</v>
      </c>
      <c r="U38" s="32">
        <v>2.5999999999999998E-4</v>
      </c>
      <c r="V38" s="33">
        <v>3.6999999999999998E-2</v>
      </c>
      <c r="W38" s="32">
        <v>2.5578399999999997</v>
      </c>
      <c r="X38" s="32">
        <v>2.5205799999999998</v>
      </c>
      <c r="Y38" s="32">
        <v>2.5999999999999998E-4</v>
      </c>
      <c r="Z38" s="33">
        <v>3.6999999999999998E-2</v>
      </c>
      <c r="AA38" s="32">
        <v>2.5120638845637586</v>
      </c>
      <c r="AB38" s="32">
        <v>2.4788700000000001</v>
      </c>
      <c r="AC38" s="32">
        <v>2.9119999999999998E-4</v>
      </c>
      <c r="AD38" s="32">
        <v>3.2902684563758389E-2</v>
      </c>
      <c r="AE38" s="184"/>
      <c r="AF38" s="215"/>
      <c r="AG38" s="258">
        <f t="shared" si="0"/>
        <v>0.98210360482428882</v>
      </c>
    </row>
    <row r="39" spans="2:34" x14ac:dyDescent="0.25">
      <c r="B39" s="283"/>
      <c r="C39" s="46"/>
      <c r="D39" s="284"/>
      <c r="E39" s="165" t="s">
        <v>186</v>
      </c>
      <c r="F39" s="29" t="s">
        <v>6</v>
      </c>
      <c r="G39" s="32">
        <v>0.26349</v>
      </c>
      <c r="H39" s="32">
        <v>0.25972000000000001</v>
      </c>
      <c r="I39" s="32">
        <v>4.0000000000000003E-5</v>
      </c>
      <c r="J39" s="33">
        <v>3.7200000000000002E-3</v>
      </c>
      <c r="K39" s="32">
        <v>0.26023000000000002</v>
      </c>
      <c r="L39" s="32">
        <v>0.25677</v>
      </c>
      <c r="M39" s="32">
        <v>3.0000000000000001E-5</v>
      </c>
      <c r="N39" s="33">
        <v>3.4299999999999999E-3</v>
      </c>
      <c r="O39" s="32">
        <v>0.25568000000000002</v>
      </c>
      <c r="P39" s="32">
        <v>0.25213999999999998</v>
      </c>
      <c r="Q39" s="32">
        <v>3.0000000000000001E-5</v>
      </c>
      <c r="R39" s="33">
        <v>3.5200000000000001E-3</v>
      </c>
      <c r="S39" s="32">
        <v>0.25164999999999998</v>
      </c>
      <c r="T39" s="32">
        <v>0.24792</v>
      </c>
      <c r="U39" s="32">
        <v>3.0000000000000001E-5</v>
      </c>
      <c r="V39" s="33">
        <v>3.7100000000000002E-3</v>
      </c>
      <c r="W39" s="32">
        <v>0.25630999999999998</v>
      </c>
      <c r="X39" s="32">
        <v>0.25257000000000002</v>
      </c>
      <c r="Y39" s="32">
        <v>3.0000000000000001E-5</v>
      </c>
      <c r="Z39" s="33">
        <v>3.7100000000000002E-3</v>
      </c>
      <c r="AA39" s="32">
        <v>0.2540927610738255</v>
      </c>
      <c r="AB39" s="32">
        <v>0.25075999999999998</v>
      </c>
      <c r="AC39" s="32">
        <v>3.3600000000000004E-5</v>
      </c>
      <c r="AD39" s="32">
        <v>3.2991610738255035E-3</v>
      </c>
      <c r="AE39" s="184"/>
      <c r="AF39" s="215"/>
      <c r="AG39" s="258">
        <f t="shared" si="0"/>
        <v>0.99134938579776644</v>
      </c>
    </row>
    <row r="40" spans="2:34" x14ac:dyDescent="0.25">
      <c r="B40" s="283"/>
      <c r="C40" s="47"/>
      <c r="D40" s="285"/>
      <c r="E40" s="166" t="s">
        <v>186</v>
      </c>
      <c r="F40" s="34" t="s">
        <v>7</v>
      </c>
      <c r="G40" s="35">
        <v>0.24768000000000001</v>
      </c>
      <c r="H40" s="35">
        <v>0.24414</v>
      </c>
      <c r="I40" s="35">
        <v>4.0000000000000003E-5</v>
      </c>
      <c r="J40" s="36">
        <v>3.5000000000000001E-3</v>
      </c>
      <c r="K40" s="35">
        <v>0.24462</v>
      </c>
      <c r="L40" s="35">
        <v>0.24137</v>
      </c>
      <c r="M40" s="35">
        <v>3.0000000000000001E-5</v>
      </c>
      <c r="N40" s="36">
        <v>3.2200000000000002E-3</v>
      </c>
      <c r="O40" s="35">
        <v>0.24057000000000001</v>
      </c>
      <c r="P40" s="35">
        <v>0.23724000000000001</v>
      </c>
      <c r="Q40" s="35">
        <v>2.0000000000000002E-5</v>
      </c>
      <c r="R40" s="36">
        <v>3.31E-3</v>
      </c>
      <c r="S40" s="35">
        <v>0.23685999999999999</v>
      </c>
      <c r="T40" s="35">
        <v>0.23335</v>
      </c>
      <c r="U40" s="35">
        <v>2.0000000000000002E-5</v>
      </c>
      <c r="V40" s="36">
        <v>3.49E-3</v>
      </c>
      <c r="W40" s="35">
        <v>0.24114999999999998</v>
      </c>
      <c r="X40" s="35">
        <v>0.23763999999999999</v>
      </c>
      <c r="Y40" s="35">
        <v>2.0000000000000002E-5</v>
      </c>
      <c r="Z40" s="36">
        <v>3.49E-3</v>
      </c>
      <c r="AA40" s="35">
        <v>0.2390759234899329</v>
      </c>
      <c r="AB40" s="35">
        <v>0.23594999999999999</v>
      </c>
      <c r="AC40" s="35">
        <v>2.2400000000000002E-5</v>
      </c>
      <c r="AD40" s="35">
        <v>3.1035234899328859E-3</v>
      </c>
      <c r="AE40" s="134">
        <v>0.32700000000000001</v>
      </c>
      <c r="AF40" s="215"/>
      <c r="AG40" s="258">
        <f t="shared" si="0"/>
        <v>0.99139922658068802</v>
      </c>
    </row>
    <row r="41" spans="2:34" x14ac:dyDescent="0.25">
      <c r="B41" s="283"/>
      <c r="C41" s="48" t="s">
        <v>16</v>
      </c>
      <c r="D41" s="286" t="s">
        <v>203</v>
      </c>
      <c r="E41" s="165" t="s">
        <v>186</v>
      </c>
      <c r="F41" s="37" t="s">
        <v>4</v>
      </c>
      <c r="G41" s="139">
        <v>3209.22</v>
      </c>
      <c r="H41" s="139">
        <v>3164.33</v>
      </c>
      <c r="I41" s="139">
        <v>0.5</v>
      </c>
      <c r="J41" s="140">
        <v>44.38</v>
      </c>
      <c r="K41" s="139">
        <v>3205.55</v>
      </c>
      <c r="L41" s="139">
        <v>3164.33</v>
      </c>
      <c r="M41" s="139">
        <v>0.36</v>
      </c>
      <c r="N41" s="140">
        <v>40.86</v>
      </c>
      <c r="O41" s="139">
        <v>3206.62</v>
      </c>
      <c r="P41" s="139">
        <v>3164.33</v>
      </c>
      <c r="Q41" s="139">
        <v>0.3</v>
      </c>
      <c r="R41" s="140">
        <v>41.99</v>
      </c>
      <c r="S41" s="139">
        <v>3208.76</v>
      </c>
      <c r="T41" s="139">
        <v>3164.33</v>
      </c>
      <c r="U41" s="139">
        <v>0.31</v>
      </c>
      <c r="V41" s="140">
        <v>44.12</v>
      </c>
      <c r="W41" s="139">
        <v>3208.7599999999998</v>
      </c>
      <c r="X41" s="139">
        <v>3164.33</v>
      </c>
      <c r="Y41" s="139">
        <v>0.31</v>
      </c>
      <c r="Z41" s="140">
        <v>44.12</v>
      </c>
      <c r="AA41" s="139">
        <v>3203.9114281879197</v>
      </c>
      <c r="AB41" s="139">
        <v>3164.33</v>
      </c>
      <c r="AC41" s="139">
        <v>0.34720000000000001</v>
      </c>
      <c r="AD41" s="139">
        <v>39.234228187919463</v>
      </c>
      <c r="AE41" s="135"/>
      <c r="AF41" s="215"/>
      <c r="AG41" s="258">
        <f t="shared" si="0"/>
        <v>0.9984889577867837</v>
      </c>
    </row>
    <row r="42" spans="2:34" x14ac:dyDescent="0.25">
      <c r="B42" s="283"/>
      <c r="C42" s="46"/>
      <c r="D42" s="284"/>
      <c r="E42" s="165" t="s">
        <v>186</v>
      </c>
      <c r="F42" s="29" t="s">
        <v>5</v>
      </c>
      <c r="G42" s="32">
        <v>2.6877900000000001</v>
      </c>
      <c r="H42" s="32">
        <v>2.6501999999999999</v>
      </c>
      <c r="I42" s="32">
        <v>4.2000000000000002E-4</v>
      </c>
      <c r="J42" s="33">
        <v>3.7170000000000002E-2</v>
      </c>
      <c r="K42" s="32">
        <v>2.6869700000000001</v>
      </c>
      <c r="L42" s="32">
        <v>2.6524200000000002</v>
      </c>
      <c r="M42" s="32">
        <v>2.9999999999999997E-4</v>
      </c>
      <c r="N42" s="33">
        <v>3.4250000000000003E-2</v>
      </c>
      <c r="O42" s="32">
        <v>2.6878700000000002</v>
      </c>
      <c r="P42" s="32">
        <v>2.6524200000000002</v>
      </c>
      <c r="Q42" s="32">
        <v>2.5000000000000001E-4</v>
      </c>
      <c r="R42" s="33">
        <v>3.5200000000000002E-2</v>
      </c>
      <c r="S42" s="32">
        <v>2.70553</v>
      </c>
      <c r="T42" s="32">
        <v>2.6680700000000002</v>
      </c>
      <c r="U42" s="32">
        <v>2.5999999999999998E-4</v>
      </c>
      <c r="V42" s="33">
        <v>3.7199999999999997E-2</v>
      </c>
      <c r="W42" s="32">
        <v>2.6987999999999999</v>
      </c>
      <c r="X42" s="32">
        <v>2.66134</v>
      </c>
      <c r="Y42" s="32">
        <v>2.5999999999999998E-4</v>
      </c>
      <c r="Z42" s="33">
        <v>3.7199999999999997E-2</v>
      </c>
      <c r="AA42" s="139">
        <v>2.6593717369127514</v>
      </c>
      <c r="AB42" s="139">
        <v>2.6259999999999999</v>
      </c>
      <c r="AC42" s="32">
        <v>2.9119999999999998E-4</v>
      </c>
      <c r="AD42" s="32">
        <v>3.3080536912751674E-2</v>
      </c>
      <c r="AE42" s="135"/>
      <c r="AF42" s="215"/>
      <c r="AG42" s="258">
        <f t="shared" si="0"/>
        <v>0.98539044646240981</v>
      </c>
    </row>
    <row r="43" spans="2:34" x14ac:dyDescent="0.25">
      <c r="B43" s="283"/>
      <c r="C43" s="46"/>
      <c r="D43" s="284"/>
      <c r="E43" s="165" t="s">
        <v>187</v>
      </c>
      <c r="F43" s="171" t="s">
        <v>6</v>
      </c>
      <c r="G43" s="151">
        <v>0.26811027296126583</v>
      </c>
      <c r="H43" s="151">
        <v>0.26536292271141593</v>
      </c>
      <c r="I43" s="151">
        <v>8.0435888660379982E-5</v>
      </c>
      <c r="J43" s="152">
        <v>2.6669143611895286E-3</v>
      </c>
      <c r="K43" s="151">
        <v>0.26869650362820974</v>
      </c>
      <c r="L43" s="151">
        <v>0.26581556426238112</v>
      </c>
      <c r="M43" s="151">
        <v>6.8614181487850834E-5</v>
      </c>
      <c r="N43" s="151">
        <v>2.8123251843407619E-3</v>
      </c>
      <c r="O43" s="158">
        <v>0.26863630514357406</v>
      </c>
      <c r="P43" s="151">
        <v>0.26565224017450301</v>
      </c>
      <c r="Q43" s="151">
        <v>5.8474997874260906E-5</v>
      </c>
      <c r="R43" s="151">
        <v>2.9255899711967785E-3</v>
      </c>
      <c r="S43" s="158">
        <v>0.26766243942523471</v>
      </c>
      <c r="T43" s="151">
        <v>0.26468899803620916</v>
      </c>
      <c r="U43" s="151">
        <v>5.0252177828905856E-5</v>
      </c>
      <c r="V43" s="151">
        <v>2.9231892111966687E-3</v>
      </c>
      <c r="W43" s="158">
        <v>0.26780868114723966</v>
      </c>
      <c r="X43" s="151">
        <v>0.26474740823935694</v>
      </c>
      <c r="Y43" s="151">
        <v>4.5738616328792162E-5</v>
      </c>
      <c r="Z43" s="151">
        <v>3.0155342915538746E-3</v>
      </c>
      <c r="AA43" s="158">
        <v>0.26780868114723966</v>
      </c>
      <c r="AB43" s="151">
        <v>0.26474740823935694</v>
      </c>
      <c r="AC43" s="151">
        <v>4.5738616328792162E-5</v>
      </c>
      <c r="AD43" s="151">
        <v>3.0155342915538746E-3</v>
      </c>
      <c r="AE43" s="135"/>
      <c r="AF43" s="228"/>
      <c r="AG43" s="258">
        <f t="shared" si="0"/>
        <v>1</v>
      </c>
    </row>
    <row r="44" spans="2:34" x14ac:dyDescent="0.25">
      <c r="B44" s="283"/>
      <c r="C44" s="46"/>
      <c r="D44" s="285"/>
      <c r="E44" s="166" t="s">
        <v>186</v>
      </c>
      <c r="F44" s="34" t="s">
        <v>7</v>
      </c>
      <c r="G44" s="32">
        <v>0.25296000000000002</v>
      </c>
      <c r="H44" s="32">
        <v>0.24942</v>
      </c>
      <c r="I44" s="32">
        <v>4.0000000000000003E-5</v>
      </c>
      <c r="J44" s="33">
        <v>3.5000000000000001E-3</v>
      </c>
      <c r="K44" s="32">
        <v>0.25267000000000001</v>
      </c>
      <c r="L44" s="32">
        <v>0.24942</v>
      </c>
      <c r="M44" s="32">
        <v>3.0000000000000001E-5</v>
      </c>
      <c r="N44" s="33">
        <v>3.2200000000000002E-3</v>
      </c>
      <c r="O44" s="32">
        <v>0.25278</v>
      </c>
      <c r="P44" s="32">
        <v>0.24944</v>
      </c>
      <c r="Q44" s="32">
        <v>2.0000000000000002E-5</v>
      </c>
      <c r="R44" s="33">
        <v>3.31E-3</v>
      </c>
      <c r="S44" s="32">
        <v>0.25337999999999999</v>
      </c>
      <c r="T44" s="32">
        <v>0.24987000000000001</v>
      </c>
      <c r="U44" s="32">
        <v>2.0000000000000002E-5</v>
      </c>
      <c r="V44" s="33">
        <v>3.48E-3</v>
      </c>
      <c r="W44" s="32">
        <v>0.25320999999999999</v>
      </c>
      <c r="X44" s="32">
        <v>0.24970999999999999</v>
      </c>
      <c r="Y44" s="32">
        <v>2.0000000000000002E-5</v>
      </c>
      <c r="Z44" s="33">
        <v>3.48E-3</v>
      </c>
      <c r="AA44" s="32">
        <v>0.25192703087248325</v>
      </c>
      <c r="AB44" s="32">
        <v>0.24881</v>
      </c>
      <c r="AC44" s="32">
        <v>2.2400000000000002E-5</v>
      </c>
      <c r="AD44" s="32">
        <v>3.0946308724832216E-3</v>
      </c>
      <c r="AE44" s="135"/>
      <c r="AF44" s="217"/>
      <c r="AG44" s="258">
        <f t="shared" si="0"/>
        <v>0.99493318144024034</v>
      </c>
    </row>
    <row r="45" spans="2:34" x14ac:dyDescent="0.25">
      <c r="B45" s="283"/>
      <c r="C45" s="48" t="s">
        <v>17</v>
      </c>
      <c r="D45" s="286" t="s">
        <v>156</v>
      </c>
      <c r="E45" s="165" t="s">
        <v>186</v>
      </c>
      <c r="F45" s="37" t="s">
        <v>4</v>
      </c>
      <c r="G45" s="38">
        <v>3228.84</v>
      </c>
      <c r="H45" s="38">
        <v>3216.99</v>
      </c>
      <c r="I45" s="38">
        <v>4.0999999999999996</v>
      </c>
      <c r="J45" s="39">
        <v>7.75</v>
      </c>
      <c r="K45" s="38">
        <v>3217.82</v>
      </c>
      <c r="L45" s="38">
        <v>3205.85</v>
      </c>
      <c r="M45" s="38">
        <v>4.16</v>
      </c>
      <c r="N45" s="39">
        <v>7.81</v>
      </c>
      <c r="O45" s="38">
        <v>3221.37</v>
      </c>
      <c r="P45" s="38">
        <v>3209.38</v>
      </c>
      <c r="Q45" s="38">
        <v>4.18</v>
      </c>
      <c r="R45" s="39">
        <v>7.81</v>
      </c>
      <c r="S45" s="38">
        <v>3229.2</v>
      </c>
      <c r="T45" s="38">
        <v>3216.38</v>
      </c>
      <c r="U45" s="38">
        <v>4.8099999999999996</v>
      </c>
      <c r="V45" s="39">
        <v>8.01</v>
      </c>
      <c r="W45" s="38">
        <v>3229.2000000000003</v>
      </c>
      <c r="X45" s="38">
        <v>3216.38</v>
      </c>
      <c r="Y45" s="38">
        <v>4.8099999999999996</v>
      </c>
      <c r="Z45" s="39">
        <v>8.01</v>
      </c>
      <c r="AA45" s="38">
        <v>3228.8901865771813</v>
      </c>
      <c r="AB45" s="38">
        <v>3216.38</v>
      </c>
      <c r="AC45" s="38">
        <v>5.3872</v>
      </c>
      <c r="AD45" s="38">
        <v>7.1229865771812078</v>
      </c>
      <c r="AE45" s="185"/>
      <c r="AF45" s="215"/>
      <c r="AG45" s="258">
        <f t="shared" si="0"/>
        <v>0.99990405876910105</v>
      </c>
    </row>
    <row r="46" spans="2:34" x14ac:dyDescent="0.25">
      <c r="B46" s="283"/>
      <c r="C46" s="46"/>
      <c r="D46" s="284"/>
      <c r="E46" s="165" t="s">
        <v>186</v>
      </c>
      <c r="F46" s="29" t="s">
        <v>5</v>
      </c>
      <c r="G46" s="32">
        <v>3.1779899999999999</v>
      </c>
      <c r="H46" s="32">
        <v>3.1663299999999999</v>
      </c>
      <c r="I46" s="32">
        <v>4.0400000000000002E-3</v>
      </c>
      <c r="J46" s="33">
        <v>7.6299999999999996E-3</v>
      </c>
      <c r="K46" s="32">
        <v>3.1796600000000002</v>
      </c>
      <c r="L46" s="32">
        <v>3.16784</v>
      </c>
      <c r="M46" s="32">
        <v>4.1099999999999999E-3</v>
      </c>
      <c r="N46" s="33">
        <v>7.7099999999999998E-3</v>
      </c>
      <c r="O46" s="32">
        <v>3.1831700000000001</v>
      </c>
      <c r="P46" s="32">
        <v>3.1713300000000002</v>
      </c>
      <c r="Q46" s="32">
        <v>4.13E-3</v>
      </c>
      <c r="R46" s="33">
        <v>7.7099999999999998E-3</v>
      </c>
      <c r="S46" s="32">
        <v>3.1752199999999999</v>
      </c>
      <c r="T46" s="32">
        <v>3.16262</v>
      </c>
      <c r="U46" s="32">
        <v>4.7299999999999998E-3</v>
      </c>
      <c r="V46" s="33">
        <v>7.8799999999999999E-3</v>
      </c>
      <c r="W46" s="32">
        <v>3.17523</v>
      </c>
      <c r="X46" s="32">
        <v>3.16262</v>
      </c>
      <c r="Y46" s="32">
        <v>4.7299999999999998E-3</v>
      </c>
      <c r="Z46" s="33">
        <v>7.8799999999999999E-3</v>
      </c>
      <c r="AA46" s="139">
        <v>3.1749249825503356</v>
      </c>
      <c r="AB46" s="139">
        <v>3.16262</v>
      </c>
      <c r="AC46" s="32">
        <v>5.2976000000000004E-3</v>
      </c>
      <c r="AD46" s="32">
        <v>7.00738255033557E-3</v>
      </c>
      <c r="AE46" s="184"/>
      <c r="AF46" s="215"/>
      <c r="AG46" s="258">
        <f t="shared" si="0"/>
        <v>0.99990393847070469</v>
      </c>
    </row>
    <row r="47" spans="2:34" ht="30" x14ac:dyDescent="0.25">
      <c r="B47" s="283"/>
      <c r="C47" s="46"/>
      <c r="D47" s="284"/>
      <c r="E47" s="165" t="s">
        <v>262</v>
      </c>
      <c r="F47" s="171" t="s">
        <v>6</v>
      </c>
      <c r="G47" s="151">
        <v>0.2843041835297842</v>
      </c>
      <c r="H47" s="151">
        <v>0.2834293842296236</v>
      </c>
      <c r="I47" s="151">
        <v>3.0239975808019352E-4</v>
      </c>
      <c r="J47" s="151">
        <v>5.7239954208036629E-4</v>
      </c>
      <c r="K47" s="158">
        <v>0.28389794569005422</v>
      </c>
      <c r="L47" s="151">
        <v>0.28302314638989373</v>
      </c>
      <c r="M47" s="151">
        <v>3.0239975808019352E-4</v>
      </c>
      <c r="N47" s="152">
        <v>5.7239954208036629E-4</v>
      </c>
      <c r="O47" s="151">
        <v>0.28522310781663701</v>
      </c>
      <c r="P47" s="151">
        <v>0.28434830851647647</v>
      </c>
      <c r="Q47" s="151">
        <v>3.0239975808019352E-4</v>
      </c>
      <c r="R47" s="152">
        <v>5.7239954208036629E-4</v>
      </c>
      <c r="S47" s="151"/>
      <c r="T47" s="151"/>
      <c r="U47" s="151"/>
      <c r="V47" s="152"/>
      <c r="W47" s="158"/>
      <c r="X47" s="151"/>
      <c r="Y47" s="151"/>
      <c r="Z47" s="152"/>
      <c r="AA47" s="158"/>
      <c r="AB47" s="151"/>
      <c r="AC47" s="151"/>
      <c r="AD47" s="152"/>
      <c r="AE47" s="184"/>
      <c r="AF47" s="215"/>
      <c r="AG47" s="258"/>
      <c r="AH47" s="3"/>
    </row>
    <row r="48" spans="2:34" ht="30" x14ac:dyDescent="0.25">
      <c r="B48" s="283"/>
      <c r="C48" s="46"/>
      <c r="D48" s="284"/>
      <c r="E48" s="165" t="s">
        <v>263</v>
      </c>
      <c r="F48" s="171" t="s">
        <v>6</v>
      </c>
      <c r="G48" s="151">
        <v>0.27898833688718516</v>
      </c>
      <c r="H48" s="151">
        <v>0.27534604063378387</v>
      </c>
      <c r="I48" s="151">
        <v>1.297409600753008E-4</v>
      </c>
      <c r="J48" s="151">
        <v>3.5125552933260337E-3</v>
      </c>
      <c r="K48" s="158">
        <v>0.27872769538283798</v>
      </c>
      <c r="L48" s="151">
        <v>0.27508880190098389</v>
      </c>
      <c r="M48" s="151">
        <v>1.2961975114095359E-4</v>
      </c>
      <c r="N48" s="152">
        <v>3.5092737307131699E-3</v>
      </c>
      <c r="O48" s="151">
        <v>0.27890427444024396</v>
      </c>
      <c r="P48" s="151">
        <v>0.27526307565327784</v>
      </c>
      <c r="Q48" s="151">
        <v>1.2970186760751499E-4</v>
      </c>
      <c r="R48" s="152">
        <v>3.5114969193586207E-3</v>
      </c>
      <c r="S48" s="151">
        <v>0.27764353297790079</v>
      </c>
      <c r="T48" s="151">
        <v>0.27401879363850884</v>
      </c>
      <c r="U48" s="151">
        <v>1.291155713861166E-4</v>
      </c>
      <c r="V48" s="152">
        <v>3.4956237680058466E-3</v>
      </c>
      <c r="W48" s="151">
        <v>0.27925510054690733</v>
      </c>
      <c r="X48" s="151">
        <v>0.27560932159494883</v>
      </c>
      <c r="Y48" s="151">
        <v>1.2986501606169709E-4</v>
      </c>
      <c r="Z48" s="152">
        <v>3.5159139358968273E-3</v>
      </c>
      <c r="AA48" s="151">
        <v>0.27925510054690733</v>
      </c>
      <c r="AB48" s="151">
        <v>0.27560932159494883</v>
      </c>
      <c r="AC48" s="151">
        <v>1.2986501606169709E-4</v>
      </c>
      <c r="AD48" s="152">
        <v>3.5159139358968273E-3</v>
      </c>
      <c r="AE48" s="184"/>
      <c r="AF48" s="215"/>
      <c r="AG48" s="258">
        <f t="shared" si="0"/>
        <v>1</v>
      </c>
    </row>
    <row r="49" spans="2:34" x14ac:dyDescent="0.25">
      <c r="B49" s="283"/>
      <c r="C49" s="47"/>
      <c r="D49" s="285"/>
      <c r="E49" s="166" t="s">
        <v>186</v>
      </c>
      <c r="F49" s="34" t="s">
        <v>7</v>
      </c>
      <c r="G49" s="35">
        <v>0.26830999999999999</v>
      </c>
      <c r="H49" s="35">
        <v>0.26733000000000001</v>
      </c>
      <c r="I49" s="35">
        <v>3.4000000000000002E-4</v>
      </c>
      <c r="J49" s="36">
        <v>6.4000000000000005E-4</v>
      </c>
      <c r="K49" s="35">
        <v>0.26782</v>
      </c>
      <c r="L49" s="35">
        <v>0.26683000000000001</v>
      </c>
      <c r="M49" s="35">
        <v>3.5E-4</v>
      </c>
      <c r="N49" s="36">
        <v>6.4999999999999997E-4</v>
      </c>
      <c r="O49" s="35">
        <v>0.26774999999999999</v>
      </c>
      <c r="P49" s="35">
        <v>0.26674999999999999</v>
      </c>
      <c r="Q49" s="35">
        <v>3.5E-4</v>
      </c>
      <c r="R49" s="36">
        <v>6.4999999999999997E-4</v>
      </c>
      <c r="S49" s="35">
        <v>0.26815</v>
      </c>
      <c r="T49" s="35">
        <v>0.26708999999999999</v>
      </c>
      <c r="U49" s="35">
        <v>4.0000000000000002E-4</v>
      </c>
      <c r="V49" s="36">
        <v>6.7000000000000002E-4</v>
      </c>
      <c r="W49" s="35">
        <v>0.26816000000000001</v>
      </c>
      <c r="X49" s="35">
        <v>0.26708999999999999</v>
      </c>
      <c r="Y49" s="35">
        <v>4.0000000000000002E-4</v>
      </c>
      <c r="Z49" s="36">
        <v>6.7000000000000002E-4</v>
      </c>
      <c r="AA49" s="35">
        <v>0.26813380536912751</v>
      </c>
      <c r="AB49" s="35">
        <v>0.26708999999999999</v>
      </c>
      <c r="AC49" s="35">
        <v>4.4800000000000005E-4</v>
      </c>
      <c r="AD49" s="35">
        <v>5.9580536912751678E-4</v>
      </c>
      <c r="AE49" s="134">
        <v>0.313</v>
      </c>
      <c r="AF49" s="215"/>
      <c r="AG49" s="258">
        <f t="shared" si="0"/>
        <v>0.99990231715814248</v>
      </c>
    </row>
    <row r="50" spans="2:34" x14ac:dyDescent="0.25">
      <c r="B50" s="283"/>
      <c r="C50" s="48" t="s">
        <v>18</v>
      </c>
      <c r="D50" s="286" t="s">
        <v>157</v>
      </c>
      <c r="E50" s="165" t="s">
        <v>186</v>
      </c>
      <c r="F50" s="37" t="s">
        <v>4</v>
      </c>
      <c r="G50" s="38">
        <v>3478.44</v>
      </c>
      <c r="H50" s="38">
        <v>3190</v>
      </c>
      <c r="I50" s="38">
        <v>3.48</v>
      </c>
      <c r="J50" s="181">
        <v>36.43</v>
      </c>
      <c r="K50" s="38">
        <v>3229.86</v>
      </c>
      <c r="L50" s="38">
        <v>3190</v>
      </c>
      <c r="M50" s="38">
        <v>3.43</v>
      </c>
      <c r="N50" s="39">
        <v>36.43</v>
      </c>
      <c r="O50" s="38">
        <v>3229.34</v>
      </c>
      <c r="P50" s="38">
        <v>3190</v>
      </c>
      <c r="Q50" s="38">
        <v>3.31</v>
      </c>
      <c r="R50" s="39">
        <v>36.03</v>
      </c>
      <c r="S50" s="38">
        <v>3230.28</v>
      </c>
      <c r="T50" s="38">
        <v>3190</v>
      </c>
      <c r="U50" s="38">
        <v>3.29</v>
      </c>
      <c r="V50" s="39">
        <v>36.99</v>
      </c>
      <c r="W50" s="38">
        <v>3230.2799999999997</v>
      </c>
      <c r="X50" s="38">
        <v>3190</v>
      </c>
      <c r="Y50" s="38">
        <v>3.29</v>
      </c>
      <c r="Z50" s="39">
        <v>36.99</v>
      </c>
      <c r="AA50" s="38">
        <v>3226.5785919463087</v>
      </c>
      <c r="AB50" s="38">
        <v>3190</v>
      </c>
      <c r="AC50" s="38">
        <v>3.6848000000000005</v>
      </c>
      <c r="AD50" s="38">
        <v>32.893791946308724</v>
      </c>
      <c r="AE50" s="184"/>
      <c r="AF50" s="215"/>
      <c r="AG50" s="258">
        <f t="shared" si="0"/>
        <v>0.99885415256457921</v>
      </c>
    </row>
    <row r="51" spans="2:34" x14ac:dyDescent="0.25">
      <c r="B51" s="283"/>
      <c r="C51" s="46"/>
      <c r="D51" s="284"/>
      <c r="E51" s="165" t="s">
        <v>186</v>
      </c>
      <c r="F51" s="29" t="s">
        <v>5</v>
      </c>
      <c r="G51" s="32">
        <v>2.9704899999999999</v>
      </c>
      <c r="H51" s="32">
        <v>2.72417</v>
      </c>
      <c r="I51" s="32">
        <v>2.98E-3</v>
      </c>
      <c r="J51" s="33">
        <v>0.24335000000000001</v>
      </c>
      <c r="K51" s="32">
        <v>2.7582100000000001</v>
      </c>
      <c r="L51" s="32">
        <v>2.72417</v>
      </c>
      <c r="M51" s="32">
        <v>2.9299999999999999E-3</v>
      </c>
      <c r="N51" s="33">
        <v>3.1109999999999999E-2</v>
      </c>
      <c r="O51" s="32">
        <v>2.7577600000000002</v>
      </c>
      <c r="P51" s="32">
        <v>2.72417</v>
      </c>
      <c r="Q51" s="32">
        <v>2.82E-3</v>
      </c>
      <c r="R51" s="33">
        <v>3.0769999999999999E-2</v>
      </c>
      <c r="S51" s="32">
        <v>2.7585700000000002</v>
      </c>
      <c r="T51" s="32">
        <v>2.72417</v>
      </c>
      <c r="U51" s="32">
        <v>2.81E-3</v>
      </c>
      <c r="V51" s="33">
        <v>3.159E-2</v>
      </c>
      <c r="W51" s="32">
        <v>2.7585700000000002</v>
      </c>
      <c r="X51" s="32">
        <v>2.72417</v>
      </c>
      <c r="Y51" s="32">
        <v>2.81E-3</v>
      </c>
      <c r="Z51" s="33">
        <v>3.159E-2</v>
      </c>
      <c r="AA51" s="32">
        <v>2.7554089785234899</v>
      </c>
      <c r="AB51" s="32">
        <v>2.72417</v>
      </c>
      <c r="AC51" s="32">
        <v>3.1472000000000002E-3</v>
      </c>
      <c r="AD51" s="32">
        <v>2.8091778523489933E-2</v>
      </c>
      <c r="AE51" s="184"/>
      <c r="AF51" s="215"/>
      <c r="AG51" s="258">
        <f t="shared" si="0"/>
        <v>0.99885410865901159</v>
      </c>
    </row>
    <row r="52" spans="2:34" ht="30" x14ac:dyDescent="0.25">
      <c r="B52" s="283"/>
      <c r="C52" s="46"/>
      <c r="D52" s="284"/>
      <c r="E52" s="165" t="s">
        <v>264</v>
      </c>
      <c r="F52" s="171" t="s">
        <v>6</v>
      </c>
      <c r="G52" s="151">
        <v>0.27064959710221687</v>
      </c>
      <c r="H52" s="151">
        <v>0.26977479780205632</v>
      </c>
      <c r="I52" s="151">
        <v>3.0239975808019352E-4</v>
      </c>
      <c r="J52" s="152">
        <v>5.7239954208036629E-4</v>
      </c>
      <c r="K52" s="151">
        <v>0.27064959710221687</v>
      </c>
      <c r="L52" s="151">
        <v>0.26977479780205632</v>
      </c>
      <c r="M52" s="151">
        <v>3.0239975808019352E-4</v>
      </c>
      <c r="N52" s="152">
        <v>5.7239954208036629E-4</v>
      </c>
      <c r="O52" s="151">
        <v>0.27064959710221687</v>
      </c>
      <c r="P52" s="151">
        <v>0.26977479780205632</v>
      </c>
      <c r="Q52" s="151">
        <v>3.0239975808019352E-4</v>
      </c>
      <c r="R52" s="152">
        <v>5.7239954208036629E-4</v>
      </c>
      <c r="S52" s="151">
        <v>0.27064959710221687</v>
      </c>
      <c r="T52" s="151">
        <v>0.26977479780205632</v>
      </c>
      <c r="U52" s="151">
        <v>3.0239975808019352E-4</v>
      </c>
      <c r="V52" s="152">
        <v>5.7239954208036629E-4</v>
      </c>
      <c r="W52" s="151">
        <v>0.27064959710221687</v>
      </c>
      <c r="X52" s="151">
        <v>0.26977479780205632</v>
      </c>
      <c r="Y52" s="151">
        <v>3.0239975808019352E-4</v>
      </c>
      <c r="Z52" s="151">
        <v>5.7239954208036629E-4</v>
      </c>
      <c r="AA52" s="151">
        <v>0.27064959710221687</v>
      </c>
      <c r="AB52" s="151">
        <v>0.26977479780205632</v>
      </c>
      <c r="AC52" s="151">
        <v>3.0239975808019352E-4</v>
      </c>
      <c r="AD52" s="151">
        <v>5.7239954208036629E-4</v>
      </c>
      <c r="AE52" s="184"/>
      <c r="AF52" s="215"/>
      <c r="AG52" s="258">
        <f t="shared" si="0"/>
        <v>1</v>
      </c>
    </row>
    <row r="53" spans="2:34" ht="30" x14ac:dyDescent="0.25">
      <c r="B53" s="283"/>
      <c r="C53" s="46"/>
      <c r="D53" s="284"/>
      <c r="E53" s="165" t="s">
        <v>263</v>
      </c>
      <c r="F53" s="171" t="s">
        <v>6</v>
      </c>
      <c r="G53" s="151">
        <v>0.27442739808128419</v>
      </c>
      <c r="H53" s="151">
        <v>0.27112677265081075</v>
      </c>
      <c r="I53" s="151">
        <v>7.304916781327895E-5</v>
      </c>
      <c r="J53" s="152">
        <v>3.2275762626601998E-3</v>
      </c>
      <c r="K53" s="151">
        <v>0.2744268027431046</v>
      </c>
      <c r="L53" s="151">
        <v>0.27112677265081075</v>
      </c>
      <c r="M53" s="151">
        <v>7.4412070038584773E-5</v>
      </c>
      <c r="N53" s="152">
        <v>3.2256180222552649E-3</v>
      </c>
      <c r="O53" s="151">
        <v>0.27440568920063957</v>
      </c>
      <c r="P53" s="151">
        <v>0.27112677265081075</v>
      </c>
      <c r="Q53" s="151">
        <v>7.3163586352281322E-5</v>
      </c>
      <c r="R53" s="152">
        <v>3.2057529634765573E-3</v>
      </c>
      <c r="S53" s="151">
        <v>0.2744128051363664</v>
      </c>
      <c r="T53" s="151">
        <v>0.27112677265081075</v>
      </c>
      <c r="U53" s="151">
        <v>7.6320333111579039E-5</v>
      </c>
      <c r="V53" s="152">
        <v>3.2097121524441354E-3</v>
      </c>
      <c r="W53" s="151">
        <v>0.27441688085387023</v>
      </c>
      <c r="X53" s="151">
        <v>0.27112677265081075</v>
      </c>
      <c r="Y53" s="151">
        <v>7.449167307982884E-5</v>
      </c>
      <c r="Z53" s="151">
        <v>3.2156165299796241E-3</v>
      </c>
      <c r="AA53" s="151">
        <v>0.27441688085387023</v>
      </c>
      <c r="AB53" s="151">
        <v>0.27112677265081075</v>
      </c>
      <c r="AC53" s="151">
        <v>7.449167307982884E-5</v>
      </c>
      <c r="AD53" s="151">
        <v>3.2156165299796241E-3</v>
      </c>
      <c r="AE53" s="184"/>
      <c r="AF53" s="215"/>
      <c r="AG53" s="258">
        <f t="shared" si="0"/>
        <v>1</v>
      </c>
    </row>
    <row r="54" spans="2:34" ht="30" x14ac:dyDescent="0.25">
      <c r="B54" s="283"/>
      <c r="C54" s="46"/>
      <c r="D54" s="284"/>
      <c r="E54" s="165" t="s">
        <v>265</v>
      </c>
      <c r="F54" s="171" t="s">
        <v>6</v>
      </c>
      <c r="G54" s="151">
        <v>0.27135519653773732</v>
      </c>
      <c r="H54" s="151">
        <v>0.26977479780205632</v>
      </c>
      <c r="I54" s="151">
        <v>1.0079991936006452E-3</v>
      </c>
      <c r="J54" s="152">
        <v>5.7239954208036629E-4</v>
      </c>
      <c r="K54" s="151">
        <v>0.27135519653773732</v>
      </c>
      <c r="L54" s="151">
        <v>0.26977479780205632</v>
      </c>
      <c r="M54" s="151">
        <v>1.0079991936006452E-3</v>
      </c>
      <c r="N54" s="152">
        <v>5.7239954208036629E-4</v>
      </c>
      <c r="O54" s="151">
        <v>0.27135519653773732</v>
      </c>
      <c r="P54" s="151">
        <v>0.26977479780205632</v>
      </c>
      <c r="Q54" s="151">
        <v>1.0079991936006452E-3</v>
      </c>
      <c r="R54" s="152">
        <v>5.7239954208036629E-4</v>
      </c>
      <c r="S54" s="151">
        <v>0.27135519653773732</v>
      </c>
      <c r="T54" s="151">
        <v>0.26977479780205632</v>
      </c>
      <c r="U54" s="151">
        <v>1.0079991936006452E-3</v>
      </c>
      <c r="V54" s="152">
        <v>5.7239954208036629E-4</v>
      </c>
      <c r="W54" s="151">
        <v>0.27135519653773732</v>
      </c>
      <c r="X54" s="151">
        <v>0.26977479780205632</v>
      </c>
      <c r="Y54" s="151">
        <v>1.0079991936006452E-3</v>
      </c>
      <c r="Z54" s="151">
        <v>5.7239954208036629E-4</v>
      </c>
      <c r="AA54" s="151">
        <v>0.27135519653773732</v>
      </c>
      <c r="AB54" s="151">
        <v>0.26977479780205632</v>
      </c>
      <c r="AC54" s="151">
        <v>1.0079991936006452E-3</v>
      </c>
      <c r="AD54" s="151">
        <v>5.7239954208036629E-4</v>
      </c>
      <c r="AE54" s="184"/>
      <c r="AF54" s="215"/>
      <c r="AG54" s="258">
        <f t="shared" si="0"/>
        <v>1</v>
      </c>
    </row>
    <row r="55" spans="2:34" x14ac:dyDescent="0.25">
      <c r="B55" s="283"/>
      <c r="C55" s="46"/>
      <c r="D55" s="284"/>
      <c r="E55" s="165" t="s">
        <v>261</v>
      </c>
      <c r="F55" s="171" t="s">
        <v>6</v>
      </c>
      <c r="G55" s="151">
        <v>0.27135519653773732</v>
      </c>
      <c r="H55" s="151">
        <v>0.26977479780205632</v>
      </c>
      <c r="I55" s="151">
        <v>1.0079991936006452E-3</v>
      </c>
      <c r="J55" s="152">
        <v>5.7239954208036629E-4</v>
      </c>
      <c r="K55" s="151">
        <v>0.27135519653773732</v>
      </c>
      <c r="L55" s="151">
        <v>0.26977479780205632</v>
      </c>
      <c r="M55" s="151">
        <v>1.0079991936006452E-3</v>
      </c>
      <c r="N55" s="152">
        <v>5.7239954208036629E-4</v>
      </c>
      <c r="O55" s="151">
        <v>0.27135519653773732</v>
      </c>
      <c r="P55" s="151">
        <v>0.26977479780205632</v>
      </c>
      <c r="Q55" s="151">
        <v>1.0079991936006452E-3</v>
      </c>
      <c r="R55" s="152">
        <v>5.7239954208036629E-4</v>
      </c>
      <c r="S55" s="151">
        <v>0.27135519653773732</v>
      </c>
      <c r="T55" s="151">
        <v>0.26977479780205632</v>
      </c>
      <c r="U55" s="151">
        <v>1.0079991936006452E-3</v>
      </c>
      <c r="V55" s="152">
        <v>5.7239954208036629E-4</v>
      </c>
      <c r="W55" s="151">
        <v>0.27135519653773732</v>
      </c>
      <c r="X55" s="151">
        <v>0.26977479780205632</v>
      </c>
      <c r="Y55" s="151">
        <v>1.0079991936006452E-3</v>
      </c>
      <c r="Z55" s="151">
        <v>5.7239954208036629E-4</v>
      </c>
      <c r="AA55" s="151">
        <v>0.27135519653773732</v>
      </c>
      <c r="AB55" s="151">
        <v>0.26977479780205632</v>
      </c>
      <c r="AC55" s="151">
        <v>1.0079991936006452E-3</v>
      </c>
      <c r="AD55" s="151">
        <v>5.7239954208036629E-4</v>
      </c>
      <c r="AE55" s="184"/>
      <c r="AF55" s="215"/>
      <c r="AG55" s="258">
        <f t="shared" si="0"/>
        <v>1</v>
      </c>
    </row>
    <row r="56" spans="2:34" x14ac:dyDescent="0.25">
      <c r="B56" s="283"/>
      <c r="C56" s="46"/>
      <c r="D56" s="284"/>
      <c r="E56" s="165" t="s">
        <v>266</v>
      </c>
      <c r="F56" s="171" t="s">
        <v>6</v>
      </c>
      <c r="G56" s="151">
        <v>0.27448379899248698</v>
      </c>
      <c r="H56" s="151">
        <v>0.27112677265081075</v>
      </c>
      <c r="I56" s="151">
        <v>1.0354627061855331E-4</v>
      </c>
      <c r="J56" s="152">
        <v>3.2534800710577148E-3</v>
      </c>
      <c r="K56" s="151">
        <v>0.27448379899248698</v>
      </c>
      <c r="L56" s="151">
        <v>0.27112677265081075</v>
      </c>
      <c r="M56" s="151">
        <v>1.0354627061855331E-4</v>
      </c>
      <c r="N56" s="152">
        <v>3.2534800710577148E-3</v>
      </c>
      <c r="O56" s="151">
        <v>0.27448379899248698</v>
      </c>
      <c r="P56" s="151">
        <v>0.27112677265081075</v>
      </c>
      <c r="Q56" s="151">
        <v>1.0354627061855331E-4</v>
      </c>
      <c r="R56" s="152">
        <v>3.2534800710577148E-3</v>
      </c>
      <c r="S56" s="151">
        <v>0.27448379899248698</v>
      </c>
      <c r="T56" s="151">
        <v>0.27112677265081075</v>
      </c>
      <c r="U56" s="151">
        <v>1.0354627061855331E-4</v>
      </c>
      <c r="V56" s="152">
        <v>3.2534800710577148E-3</v>
      </c>
      <c r="W56" s="151">
        <v>0.27448379899248698</v>
      </c>
      <c r="X56" s="151">
        <v>0.27112677265081075</v>
      </c>
      <c r="Y56" s="151">
        <v>1.0354627061855331E-4</v>
      </c>
      <c r="Z56" s="151">
        <v>3.2534800710577148E-3</v>
      </c>
      <c r="AA56" s="151">
        <v>0.27448379899248698</v>
      </c>
      <c r="AB56" s="151">
        <v>0.27112677265081075</v>
      </c>
      <c r="AC56" s="151">
        <v>1.0354627061855331E-4</v>
      </c>
      <c r="AD56" s="151">
        <v>3.2534800710577148E-3</v>
      </c>
      <c r="AE56" s="184"/>
      <c r="AF56" s="215"/>
      <c r="AG56" s="258">
        <f t="shared" si="0"/>
        <v>1</v>
      </c>
    </row>
    <row r="57" spans="2:34" x14ac:dyDescent="0.25">
      <c r="B57" s="283"/>
      <c r="C57" s="47"/>
      <c r="D57" s="284"/>
      <c r="E57" s="166" t="s">
        <v>186</v>
      </c>
      <c r="F57" s="34" t="s">
        <v>7</v>
      </c>
      <c r="G57" s="35">
        <v>0.27651999999999999</v>
      </c>
      <c r="H57" s="35">
        <v>0.25358999999999998</v>
      </c>
      <c r="I57" s="35">
        <v>2.7999999999999998E-4</v>
      </c>
      <c r="J57" s="36">
        <v>2.265E-2</v>
      </c>
      <c r="K57" s="35">
        <v>0.25675999999999999</v>
      </c>
      <c r="L57" s="35">
        <v>0.25358999999999998</v>
      </c>
      <c r="M57" s="35">
        <v>2.7E-4</v>
      </c>
      <c r="N57" s="36">
        <v>2.8999999999999998E-3</v>
      </c>
      <c r="O57" s="35">
        <v>0.25672</v>
      </c>
      <c r="P57" s="35">
        <v>0.25358999999999998</v>
      </c>
      <c r="Q57" s="35">
        <v>2.5999999999999998E-4</v>
      </c>
      <c r="R57" s="36">
        <v>2.8600000000000001E-3</v>
      </c>
      <c r="S57" s="35">
        <v>0.25679000000000002</v>
      </c>
      <c r="T57" s="35">
        <v>0.25358999999999998</v>
      </c>
      <c r="U57" s="35">
        <v>2.5999999999999998E-4</v>
      </c>
      <c r="V57" s="36">
        <v>2.9399999999999999E-3</v>
      </c>
      <c r="W57" s="35">
        <v>0.25678999999999996</v>
      </c>
      <c r="X57" s="35">
        <v>0.25358999999999998</v>
      </c>
      <c r="Y57" s="35">
        <v>2.5999999999999998E-4</v>
      </c>
      <c r="Z57" s="36">
        <v>2.9399999999999999E-3</v>
      </c>
      <c r="AA57" s="35">
        <v>0.25649562953020133</v>
      </c>
      <c r="AB57" s="35">
        <v>0.25358999999999998</v>
      </c>
      <c r="AC57" s="35">
        <v>2.9119999999999998E-4</v>
      </c>
      <c r="AD57" s="35">
        <v>2.6144295302013422E-3</v>
      </c>
      <c r="AE57" s="134">
        <v>0.32700000000000001</v>
      </c>
      <c r="AF57" s="215"/>
      <c r="AG57" s="258">
        <f t="shared" si="0"/>
        <v>0.99885365290782879</v>
      </c>
    </row>
    <row r="58" spans="2:34" ht="14.85" customHeight="1" x14ac:dyDescent="0.25">
      <c r="B58" s="283"/>
      <c r="C58" s="48" t="s">
        <v>19</v>
      </c>
      <c r="D58" s="288" t="s">
        <v>197</v>
      </c>
      <c r="E58" s="165" t="s">
        <v>186</v>
      </c>
      <c r="F58" s="37" t="s">
        <v>4</v>
      </c>
      <c r="G58" s="38">
        <v>3002.28</v>
      </c>
      <c r="H58" s="38">
        <v>2983.62</v>
      </c>
      <c r="I58" s="38">
        <v>9.4499999999999993</v>
      </c>
      <c r="J58" s="39">
        <v>9.2200000000000006</v>
      </c>
      <c r="K58" s="38">
        <v>2997.5</v>
      </c>
      <c r="L58" s="38">
        <v>2979.53</v>
      </c>
      <c r="M58" s="38">
        <v>9.3699999999999992</v>
      </c>
      <c r="N58" s="39">
        <v>8.6</v>
      </c>
      <c r="O58" s="38">
        <v>2942.05</v>
      </c>
      <c r="P58" s="38">
        <v>2924.82</v>
      </c>
      <c r="Q58" s="38">
        <v>9.08</v>
      </c>
      <c r="R58" s="39">
        <v>8.16</v>
      </c>
      <c r="S58" s="38">
        <v>2947.62</v>
      </c>
      <c r="T58" s="38">
        <v>2929.08</v>
      </c>
      <c r="U58" s="38">
        <v>9.68</v>
      </c>
      <c r="V58" s="39">
        <v>8.8699999999999992</v>
      </c>
      <c r="W58" s="38">
        <v>2903.08</v>
      </c>
      <c r="X58" s="38">
        <v>2884.53</v>
      </c>
      <c r="Y58" s="38">
        <v>9.68</v>
      </c>
      <c r="Z58" s="39">
        <v>8.8699999999999992</v>
      </c>
      <c r="AA58" s="38">
        <v>2806.6593516778526</v>
      </c>
      <c r="AB58" s="38">
        <v>2787.93</v>
      </c>
      <c r="AC58" s="38">
        <v>10.841600000000001</v>
      </c>
      <c r="AD58" s="39">
        <v>7.8877516778523482</v>
      </c>
      <c r="AE58" s="185"/>
      <c r="AF58" s="215"/>
      <c r="AG58" s="258">
        <f t="shared" si="0"/>
        <v>0.9667867753137539</v>
      </c>
      <c r="AH58" s="3"/>
    </row>
    <row r="59" spans="2:34" x14ac:dyDescent="0.25">
      <c r="B59" s="283"/>
      <c r="C59" s="46"/>
      <c r="D59" s="284"/>
      <c r="E59" s="165" t="s">
        <v>186</v>
      </c>
      <c r="F59" s="29" t="s">
        <v>5</v>
      </c>
      <c r="G59" s="32">
        <v>2.2030699999999999</v>
      </c>
      <c r="H59" s="32">
        <v>2.1894300000000002</v>
      </c>
      <c r="I59" s="32">
        <v>6.8999999999999999E-3</v>
      </c>
      <c r="J59" s="33">
        <v>6.7400000000000003E-3</v>
      </c>
      <c r="K59" s="32">
        <v>2.2090399999999999</v>
      </c>
      <c r="L59" s="32">
        <v>2.1958500000000001</v>
      </c>
      <c r="M59" s="32">
        <v>6.8799999999999998E-3</v>
      </c>
      <c r="N59" s="32">
        <v>6.3099999999999996E-3</v>
      </c>
      <c r="O59" s="143">
        <v>2.1680199999999998</v>
      </c>
      <c r="P59" s="32">
        <v>2.1553200000000001</v>
      </c>
      <c r="Q59" s="32">
        <v>6.6899999999999998E-3</v>
      </c>
      <c r="R59" s="33">
        <v>6.0099999999999997E-3</v>
      </c>
      <c r="S59" s="183">
        <v>2.1935199999999999</v>
      </c>
      <c r="T59" s="183">
        <v>2.1797200000000001</v>
      </c>
      <c r="U59" s="183">
        <v>7.1999999999999998E-3</v>
      </c>
      <c r="V59" s="33">
        <v>6.6E-3</v>
      </c>
      <c r="W59" s="143">
        <v>2.1618500000000003</v>
      </c>
      <c r="X59" s="32">
        <v>2.14805</v>
      </c>
      <c r="Y59" s="32">
        <v>7.1999999999999998E-3</v>
      </c>
      <c r="Z59" s="33">
        <v>6.6E-3</v>
      </c>
      <c r="AA59" s="143">
        <v>2.0974731275167788</v>
      </c>
      <c r="AB59" s="32">
        <v>2.0835400000000002</v>
      </c>
      <c r="AC59" s="32">
        <v>8.064E-3</v>
      </c>
      <c r="AD59" s="33">
        <v>5.8691275167785236E-3</v>
      </c>
      <c r="AE59" s="184"/>
      <c r="AF59" s="215"/>
      <c r="AG59" s="258">
        <f t="shared" si="0"/>
        <v>0.97022139719072953</v>
      </c>
    </row>
    <row r="60" spans="2:34" x14ac:dyDescent="0.25">
      <c r="B60" s="283"/>
      <c r="C60" s="46"/>
      <c r="D60" s="284"/>
      <c r="E60" s="165" t="s">
        <v>186</v>
      </c>
      <c r="F60" s="70" t="s">
        <v>6</v>
      </c>
      <c r="G60" s="143">
        <v>0.24607000000000001</v>
      </c>
      <c r="H60" s="32">
        <v>0.24457000000000001</v>
      </c>
      <c r="I60" s="32">
        <v>7.6000000000000004E-4</v>
      </c>
      <c r="J60" s="32">
        <v>7.3999999999999999E-4</v>
      </c>
      <c r="K60" s="143">
        <v>0.24603</v>
      </c>
      <c r="L60" s="32">
        <v>0.24457999999999999</v>
      </c>
      <c r="M60" s="32">
        <v>7.5000000000000002E-4</v>
      </c>
      <c r="N60" s="32">
        <v>6.8999999999999997E-4</v>
      </c>
      <c r="O60" s="143">
        <v>0.24163999999999999</v>
      </c>
      <c r="P60" s="32">
        <v>0.24021999999999999</v>
      </c>
      <c r="Q60" s="32">
        <v>7.5000000000000002E-4</v>
      </c>
      <c r="R60" s="32">
        <v>6.7000000000000002E-4</v>
      </c>
      <c r="S60" s="143">
        <v>0.24227000000000001</v>
      </c>
      <c r="T60" s="32">
        <v>0.24074999999999999</v>
      </c>
      <c r="U60" s="32">
        <v>8.0000000000000004E-4</v>
      </c>
      <c r="V60" s="32">
        <v>7.2999999999999996E-4</v>
      </c>
      <c r="W60" s="143">
        <v>0.23961000000000002</v>
      </c>
      <c r="X60" s="32">
        <v>0.23808000000000001</v>
      </c>
      <c r="Y60" s="32">
        <v>8.0000000000000004E-4</v>
      </c>
      <c r="Z60" s="32">
        <v>7.2999999999999996E-4</v>
      </c>
      <c r="AA60" s="143">
        <v>0.23396516107382551</v>
      </c>
      <c r="AB60" s="32">
        <v>0.23241999999999999</v>
      </c>
      <c r="AC60" s="32">
        <v>8.9600000000000009E-4</v>
      </c>
      <c r="AD60" s="32">
        <v>6.4916107382550331E-4</v>
      </c>
      <c r="AE60" s="184"/>
      <c r="AF60" s="215"/>
      <c r="AG60" s="258">
        <f t="shared" si="0"/>
        <v>0.97644155533502563</v>
      </c>
    </row>
    <row r="61" spans="2:34" x14ac:dyDescent="0.25">
      <c r="B61" s="283"/>
      <c r="C61" s="147"/>
      <c r="D61" s="289"/>
      <c r="E61" s="166" t="s">
        <v>186</v>
      </c>
      <c r="F61" s="141" t="s">
        <v>7</v>
      </c>
      <c r="G61" s="144">
        <v>0.23377000000000001</v>
      </c>
      <c r="H61" s="142">
        <v>0.23233999999999999</v>
      </c>
      <c r="I61" s="142">
        <v>7.2000000000000005E-4</v>
      </c>
      <c r="J61" s="142">
        <v>6.9999999999999999E-4</v>
      </c>
      <c r="K61" s="144">
        <v>0.23372999999999999</v>
      </c>
      <c r="L61" s="142">
        <v>0.23235</v>
      </c>
      <c r="M61" s="142">
        <v>7.2000000000000005E-4</v>
      </c>
      <c r="N61" s="142">
        <v>6.6E-4</v>
      </c>
      <c r="O61" s="144">
        <v>0.22919999999999999</v>
      </c>
      <c r="P61" s="142">
        <v>0.22786000000000001</v>
      </c>
      <c r="Q61" s="142">
        <v>7.1000000000000002E-4</v>
      </c>
      <c r="R61" s="142">
        <v>6.4000000000000005E-4</v>
      </c>
      <c r="S61" s="143">
        <v>0.2298</v>
      </c>
      <c r="T61" s="32">
        <v>0.22836000000000001</v>
      </c>
      <c r="U61" s="32">
        <v>7.5000000000000002E-4</v>
      </c>
      <c r="V61" s="142">
        <v>6.8999999999999997E-4</v>
      </c>
      <c r="W61" s="144">
        <v>0.22719</v>
      </c>
      <c r="X61" s="142">
        <v>0.22575000000000001</v>
      </c>
      <c r="Y61" s="142">
        <v>7.5000000000000002E-4</v>
      </c>
      <c r="Z61" s="142">
        <v>6.8999999999999997E-4</v>
      </c>
      <c r="AA61" s="144">
        <v>0.22166359060402685</v>
      </c>
      <c r="AB61" s="142">
        <v>0.22020999999999999</v>
      </c>
      <c r="AC61" s="142">
        <v>8.4000000000000014E-4</v>
      </c>
      <c r="AD61" s="142">
        <v>6.1359060402684559E-4</v>
      </c>
      <c r="AE61" s="134">
        <v>0.32700000000000001</v>
      </c>
      <c r="AF61" s="215"/>
      <c r="AG61" s="258">
        <f t="shared" si="0"/>
        <v>0.97567494433745694</v>
      </c>
      <c r="AH61" s="3"/>
    </row>
    <row r="62" spans="2:34" x14ac:dyDescent="0.25">
      <c r="B62" s="137"/>
      <c r="C62" s="46" t="s">
        <v>20</v>
      </c>
      <c r="D62" s="288" t="s">
        <v>204</v>
      </c>
      <c r="E62" s="165" t="s">
        <v>186</v>
      </c>
      <c r="F62" s="37" t="s">
        <v>4</v>
      </c>
      <c r="G62" s="145">
        <v>3153.66</v>
      </c>
      <c r="H62" s="139">
        <v>3135</v>
      </c>
      <c r="I62" s="139">
        <v>9.4499999999999993</v>
      </c>
      <c r="J62" s="139">
        <v>9.2200000000000006</v>
      </c>
      <c r="K62" s="145">
        <v>3152.96</v>
      </c>
      <c r="L62" s="139">
        <v>3135</v>
      </c>
      <c r="M62" s="139">
        <v>9.3699999999999992</v>
      </c>
      <c r="N62" s="139">
        <v>8.6</v>
      </c>
      <c r="O62" s="145">
        <v>3152.58</v>
      </c>
      <c r="P62" s="139">
        <v>3135</v>
      </c>
      <c r="Q62" s="139">
        <v>9.26</v>
      </c>
      <c r="R62" s="221">
        <v>8.32</v>
      </c>
      <c r="S62" s="219">
        <v>3153.9</v>
      </c>
      <c r="T62" s="220">
        <v>3135</v>
      </c>
      <c r="U62" s="220">
        <v>9.86</v>
      </c>
      <c r="V62" s="221">
        <v>9.0399999999999991</v>
      </c>
      <c r="W62" s="145">
        <v>3153.9</v>
      </c>
      <c r="X62" s="139">
        <v>3135</v>
      </c>
      <c r="Y62" s="139">
        <v>9.86</v>
      </c>
      <c r="Z62" s="139">
        <v>9.0399999999999991</v>
      </c>
      <c r="AA62" s="145">
        <v>3154.0821261744968</v>
      </c>
      <c r="AB62" s="139">
        <v>3135</v>
      </c>
      <c r="AC62" s="139">
        <v>11.043200000000001</v>
      </c>
      <c r="AD62" s="139">
        <v>8.0389261744966429</v>
      </c>
      <c r="AE62" s="186"/>
      <c r="AF62" s="215"/>
      <c r="AG62" s="258">
        <f t="shared" si="0"/>
        <v>1.0000577463377078</v>
      </c>
      <c r="AH62" s="3"/>
    </row>
    <row r="63" spans="2:34" x14ac:dyDescent="0.25">
      <c r="B63" s="137"/>
      <c r="C63" s="46"/>
      <c r="D63" s="284"/>
      <c r="E63" s="165" t="s">
        <v>186</v>
      </c>
      <c r="F63" s="29" t="s">
        <v>5</v>
      </c>
      <c r="G63" s="143">
        <v>2.30531</v>
      </c>
      <c r="H63" s="32">
        <v>2.2916699999999999</v>
      </c>
      <c r="I63" s="32">
        <v>6.8999999999999999E-3</v>
      </c>
      <c r="J63" s="32">
        <v>6.7400000000000003E-3</v>
      </c>
      <c r="K63" s="143">
        <v>2.3149500000000001</v>
      </c>
      <c r="L63" s="32">
        <v>2.3017599999999998</v>
      </c>
      <c r="M63" s="32">
        <v>6.8799999999999998E-3</v>
      </c>
      <c r="N63" s="32">
        <v>6.3099999999999996E-3</v>
      </c>
      <c r="O63" s="143">
        <v>2.31467</v>
      </c>
      <c r="P63" s="32">
        <v>2.3017599999999998</v>
      </c>
      <c r="Q63" s="32">
        <v>6.7999999999999996E-3</v>
      </c>
      <c r="R63" s="33">
        <v>6.11E-3</v>
      </c>
      <c r="S63" s="32">
        <v>2.33969</v>
      </c>
      <c r="T63" s="32">
        <v>2.3256700000000001</v>
      </c>
      <c r="U63" s="32">
        <v>7.3200000000000001E-3</v>
      </c>
      <c r="V63" s="33">
        <v>6.7099999999999998E-3</v>
      </c>
      <c r="W63" s="143">
        <v>2.3397000000000001</v>
      </c>
      <c r="X63" s="32">
        <v>2.3256700000000001</v>
      </c>
      <c r="Y63" s="139">
        <v>7.3200000000000001E-3</v>
      </c>
      <c r="Z63" s="139">
        <v>6.7099999999999998E-3</v>
      </c>
      <c r="AA63" s="145">
        <v>2.3450253463087245</v>
      </c>
      <c r="AB63" s="32">
        <v>2.3308599999999999</v>
      </c>
      <c r="AC63" s="139">
        <v>8.1984000000000015E-3</v>
      </c>
      <c r="AD63" s="139">
        <v>5.966946308724832E-3</v>
      </c>
      <c r="AE63" s="135"/>
      <c r="AF63" s="215"/>
      <c r="AG63" s="258">
        <f t="shared" si="0"/>
        <v>1.0022760808260565</v>
      </c>
    </row>
    <row r="64" spans="2:34" x14ac:dyDescent="0.25">
      <c r="B64" s="137"/>
      <c r="C64" s="46"/>
      <c r="D64" s="284"/>
      <c r="E64" s="165" t="s">
        <v>187</v>
      </c>
      <c r="F64" s="172" t="s">
        <v>6</v>
      </c>
      <c r="G64" s="158">
        <v>0.25611697982765103</v>
      </c>
      <c r="H64" s="151">
        <v>0.25248075574876844</v>
      </c>
      <c r="I64" s="151">
        <v>2.4846032169416506E-3</v>
      </c>
      <c r="J64" s="152">
        <v>1.151620861940912E-3</v>
      </c>
      <c r="K64" s="151">
        <v>0.25633002985894343</v>
      </c>
      <c r="L64" s="151">
        <v>0.25277181598338094</v>
      </c>
      <c r="M64" s="151">
        <v>2.4023321479234487E-3</v>
      </c>
      <c r="N64" s="151">
        <v>1.1558817276390485E-3</v>
      </c>
      <c r="O64" s="158">
        <v>0.25619982717851875</v>
      </c>
      <c r="P64" s="151">
        <v>0.25275200388357932</v>
      </c>
      <c r="Q64" s="151">
        <v>2.2816472994076284E-3</v>
      </c>
      <c r="R64" s="151">
        <v>1.1661759955318579E-3</v>
      </c>
      <c r="S64" s="158">
        <v>0.25630251445955549</v>
      </c>
      <c r="T64" s="151">
        <v>0.25289444741296541</v>
      </c>
      <c r="U64" s="151">
        <v>2.2363341689552265E-3</v>
      </c>
      <c r="V64" s="151">
        <v>1.1717328776348636E-3</v>
      </c>
      <c r="W64" s="158">
        <v>0.25641736051317171</v>
      </c>
      <c r="X64" s="151">
        <v>0.25305405231991984</v>
      </c>
      <c r="Y64" s="151">
        <v>2.1663951009533618E-3</v>
      </c>
      <c r="Z64" s="151">
        <v>1.196913092298511E-3</v>
      </c>
      <c r="AA64" s="158">
        <v>0.25641736051317171</v>
      </c>
      <c r="AB64" s="151">
        <v>0.25305405231991984</v>
      </c>
      <c r="AC64" s="151">
        <v>2.1663951009533618E-3</v>
      </c>
      <c r="AD64" s="151">
        <v>1.196913092298511E-3</v>
      </c>
      <c r="AE64" s="135"/>
      <c r="AF64" s="216"/>
      <c r="AG64" s="258">
        <f t="shared" si="0"/>
        <v>1</v>
      </c>
    </row>
    <row r="65" spans="2:33" x14ac:dyDescent="0.25">
      <c r="B65" s="137"/>
      <c r="C65" s="46"/>
      <c r="D65" s="284"/>
      <c r="E65" s="165" t="s">
        <v>186</v>
      </c>
      <c r="F65" s="70" t="s">
        <v>7</v>
      </c>
      <c r="G65" s="143">
        <v>0.24082000000000001</v>
      </c>
      <c r="H65" s="32">
        <v>0.23938999999999999</v>
      </c>
      <c r="I65" s="32">
        <v>7.2000000000000005E-4</v>
      </c>
      <c r="J65" s="32">
        <v>6.9999999999999999E-4</v>
      </c>
      <c r="K65" s="143">
        <v>0.24099000000000001</v>
      </c>
      <c r="L65" s="32">
        <v>0.23960999999999999</v>
      </c>
      <c r="M65" s="32">
        <v>7.2000000000000005E-4</v>
      </c>
      <c r="N65" s="32">
        <v>6.6E-4</v>
      </c>
      <c r="O65" s="143">
        <v>0.2412</v>
      </c>
      <c r="P65" s="32">
        <v>0.23985999999999999</v>
      </c>
      <c r="Q65" s="32">
        <v>7.1000000000000002E-4</v>
      </c>
      <c r="R65" s="33">
        <v>6.4000000000000005E-4</v>
      </c>
      <c r="S65" s="32">
        <v>0.24157999999999999</v>
      </c>
      <c r="T65" s="32">
        <v>0.24013000000000001</v>
      </c>
      <c r="U65" s="32">
        <v>7.6000000000000004E-4</v>
      </c>
      <c r="V65" s="33">
        <v>6.8999999999999997E-4</v>
      </c>
      <c r="W65" s="143">
        <v>0.24156</v>
      </c>
      <c r="X65" s="32">
        <v>0.24010999999999999</v>
      </c>
      <c r="Y65" s="32">
        <v>7.6000000000000004E-4</v>
      </c>
      <c r="Z65" s="32">
        <v>6.8999999999999997E-4</v>
      </c>
      <c r="AA65" s="143">
        <v>0.24171479060402684</v>
      </c>
      <c r="AB65" s="32">
        <v>0.24024999999999999</v>
      </c>
      <c r="AC65" s="32">
        <v>8.5120000000000009E-4</v>
      </c>
      <c r="AD65" s="32">
        <v>6.1359060402684559E-4</v>
      </c>
      <c r="AE65" s="135"/>
      <c r="AF65" s="215"/>
      <c r="AG65" s="258">
        <f t="shared" si="0"/>
        <v>1.0006407956782035</v>
      </c>
    </row>
    <row r="66" spans="2:33" x14ac:dyDescent="0.25">
      <c r="B66" s="25"/>
      <c r="C66" s="26"/>
      <c r="D66" s="40"/>
      <c r="E66" s="40"/>
      <c r="F66" s="27"/>
      <c r="G66" s="28"/>
      <c r="H66" s="28"/>
      <c r="I66" s="28"/>
      <c r="J66" s="28"/>
      <c r="K66" s="28"/>
      <c r="L66" s="28"/>
      <c r="M66" s="28"/>
      <c r="N66" s="28"/>
      <c r="O66" s="28"/>
      <c r="P66" s="28"/>
      <c r="Q66" s="28"/>
      <c r="R66" s="28"/>
      <c r="S66" s="28"/>
      <c r="T66" s="28"/>
      <c r="U66" s="28"/>
      <c r="V66" s="28"/>
      <c r="W66" s="28"/>
      <c r="X66" s="28"/>
      <c r="Y66" s="28"/>
      <c r="Z66" s="28"/>
      <c r="AA66" s="28"/>
      <c r="AB66" s="28"/>
      <c r="AC66" s="28"/>
      <c r="AD66" s="28"/>
      <c r="AE66" s="66"/>
      <c r="AF66" s="215"/>
      <c r="AG66" s="258" t="e">
        <f t="shared" si="0"/>
        <v>#DIV/0!</v>
      </c>
    </row>
    <row r="67" spans="2:33" x14ac:dyDescent="0.25">
      <c r="B67" s="290" t="s">
        <v>21</v>
      </c>
      <c r="C67" s="148" t="s">
        <v>22</v>
      </c>
      <c r="D67" s="291" t="s">
        <v>158</v>
      </c>
      <c r="E67" s="167" t="s">
        <v>186</v>
      </c>
      <c r="F67" s="14" t="s">
        <v>4</v>
      </c>
      <c r="G67" s="50">
        <v>2881.65</v>
      </c>
      <c r="H67" s="15">
        <v>2630.61</v>
      </c>
      <c r="I67" s="15">
        <v>214.41</v>
      </c>
      <c r="J67" s="16">
        <v>36.630000000000003</v>
      </c>
      <c r="K67" s="15">
        <v>2744.72</v>
      </c>
      <c r="L67" s="15">
        <v>2505.61</v>
      </c>
      <c r="M67" s="15">
        <v>204.22</v>
      </c>
      <c r="N67" s="16">
        <v>34.89</v>
      </c>
      <c r="O67" s="15">
        <v>2883.26</v>
      </c>
      <c r="P67" s="15">
        <v>2632</v>
      </c>
      <c r="Q67" s="15">
        <v>214.6</v>
      </c>
      <c r="R67" s="15">
        <v>36.659999999999997</v>
      </c>
      <c r="S67" s="254">
        <v>2883.26</v>
      </c>
      <c r="T67" s="15">
        <v>2632</v>
      </c>
      <c r="U67" s="15">
        <v>214.6</v>
      </c>
      <c r="V67" s="15">
        <v>36.659999999999997</v>
      </c>
      <c r="W67" s="254">
        <v>2883.2599999999998</v>
      </c>
      <c r="X67" s="15">
        <v>2632</v>
      </c>
      <c r="Y67" s="15">
        <v>214.6</v>
      </c>
      <c r="Z67" s="15">
        <v>36.659999999999997</v>
      </c>
      <c r="AA67" s="254">
        <v>2904.9523355704696</v>
      </c>
      <c r="AB67" s="15">
        <v>2632</v>
      </c>
      <c r="AC67" s="15">
        <v>240.352</v>
      </c>
      <c r="AD67" s="15">
        <v>32.600335570469795</v>
      </c>
      <c r="AE67" s="72"/>
      <c r="AF67" s="215"/>
      <c r="AG67" s="258">
        <f t="shared" si="0"/>
        <v>1.0075235447273121</v>
      </c>
    </row>
    <row r="68" spans="2:33" x14ac:dyDescent="0.25">
      <c r="B68" s="290"/>
      <c r="C68" s="148"/>
      <c r="D68" s="291"/>
      <c r="E68" s="167" t="s">
        <v>186</v>
      </c>
      <c r="F68" s="14" t="s">
        <v>6</v>
      </c>
      <c r="G68" s="49">
        <v>0.36287999999999998</v>
      </c>
      <c r="H68" s="17">
        <v>0.33127000000000001</v>
      </c>
      <c r="I68" s="17">
        <v>2.7E-2</v>
      </c>
      <c r="J68" s="18">
        <v>4.6100000000000004E-3</v>
      </c>
      <c r="K68" s="17">
        <v>0.36287999999999998</v>
      </c>
      <c r="L68" s="17">
        <v>0.33127000000000001</v>
      </c>
      <c r="M68" s="17">
        <v>2.7E-2</v>
      </c>
      <c r="N68" s="18">
        <v>4.6100000000000004E-3</v>
      </c>
      <c r="O68" s="17">
        <v>0.36276000000000003</v>
      </c>
      <c r="P68" s="17">
        <v>0.33115</v>
      </c>
      <c r="Q68" s="17">
        <v>2.7E-2</v>
      </c>
      <c r="R68" s="17">
        <v>4.6100000000000004E-3</v>
      </c>
      <c r="S68" s="255">
        <v>0.36276000000000003</v>
      </c>
      <c r="T68" s="17">
        <v>0.33115</v>
      </c>
      <c r="U68" s="17">
        <v>2.7E-2</v>
      </c>
      <c r="V68" s="17">
        <v>4.6100000000000004E-3</v>
      </c>
      <c r="W68" s="254">
        <v>0.36276000000000003</v>
      </c>
      <c r="X68" s="15">
        <v>0.33115</v>
      </c>
      <c r="Y68" s="15">
        <v>2.7E-2</v>
      </c>
      <c r="Z68" s="15">
        <v>4.6100000000000004E-3</v>
      </c>
      <c r="AA68" s="254">
        <v>0.36548949664429531</v>
      </c>
      <c r="AB68" s="15">
        <v>0.33115</v>
      </c>
      <c r="AC68" s="15">
        <v>3.0240000000000003E-2</v>
      </c>
      <c r="AD68" s="15">
        <v>4.0994966442953022E-3</v>
      </c>
      <c r="AE68" s="72"/>
      <c r="AF68" s="215"/>
      <c r="AG68" s="258">
        <f t="shared" si="0"/>
        <v>1.0075242492124139</v>
      </c>
    </row>
    <row r="69" spans="2:33" x14ac:dyDescent="0.25">
      <c r="B69" s="290"/>
      <c r="C69" s="149"/>
      <c r="D69" s="292"/>
      <c r="E69" s="168" t="s">
        <v>186</v>
      </c>
      <c r="F69" s="41" t="s">
        <v>7</v>
      </c>
      <c r="G69" s="42">
        <v>0.34472999999999998</v>
      </c>
      <c r="H69" s="43">
        <v>0.31469999999999998</v>
      </c>
      <c r="I69" s="43">
        <v>2.5649999999999999E-2</v>
      </c>
      <c r="J69" s="43">
        <v>4.3800000000000002E-3</v>
      </c>
      <c r="K69" s="44">
        <v>0.34472999999999998</v>
      </c>
      <c r="L69" s="43">
        <v>0.31469999999999998</v>
      </c>
      <c r="M69" s="43">
        <v>2.5649999999999999E-2</v>
      </c>
      <c r="N69" s="43">
        <v>4.3800000000000002E-3</v>
      </c>
      <c r="O69" s="44">
        <v>0.34461999999999998</v>
      </c>
      <c r="P69" s="43">
        <v>0.31458999999999998</v>
      </c>
      <c r="Q69" s="43">
        <v>2.5649999999999999E-2</v>
      </c>
      <c r="R69" s="43">
        <v>4.3800000000000002E-3</v>
      </c>
      <c r="S69" s="44">
        <v>0.34461999999999998</v>
      </c>
      <c r="T69" s="43">
        <v>0.31458999999999998</v>
      </c>
      <c r="U69" s="43">
        <v>2.5649999999999999E-2</v>
      </c>
      <c r="V69" s="43">
        <v>4.3800000000000002E-3</v>
      </c>
      <c r="W69" s="256">
        <v>0.34461999999999998</v>
      </c>
      <c r="X69" s="248">
        <v>0.31458999999999998</v>
      </c>
      <c r="Y69" s="248">
        <v>2.5649999999999999E-2</v>
      </c>
      <c r="Z69" s="249">
        <v>4.3800000000000002E-3</v>
      </c>
      <c r="AA69" s="254">
        <v>0.34721296644295302</v>
      </c>
      <c r="AB69" s="248">
        <v>0.31458999999999998</v>
      </c>
      <c r="AC69" s="248">
        <v>2.8728000000000004E-2</v>
      </c>
      <c r="AD69" s="249">
        <v>3.8949664429530203E-3</v>
      </c>
      <c r="AE69" s="73">
        <v>0.4</v>
      </c>
      <c r="AF69" s="215"/>
      <c r="AG69" s="258">
        <f t="shared" si="0"/>
        <v>1.0075241322121555</v>
      </c>
    </row>
    <row r="70" spans="2:33" x14ac:dyDescent="0.25">
      <c r="B70" s="136"/>
      <c r="C70" s="148" t="s">
        <v>94</v>
      </c>
      <c r="D70" s="170" t="s">
        <v>173</v>
      </c>
      <c r="E70" s="167" t="s">
        <v>268</v>
      </c>
      <c r="F70" s="173" t="s">
        <v>6</v>
      </c>
      <c r="G70" s="156">
        <v>0.22382075564178477</v>
      </c>
      <c r="H70" s="156">
        <v>0.21698076111378042</v>
      </c>
      <c r="I70" s="156">
        <v>3.0239975808019352E-3</v>
      </c>
      <c r="J70" s="156">
        <v>3.8159969472024422E-3</v>
      </c>
      <c r="K70" s="250">
        <v>0.22501239150564045</v>
      </c>
      <c r="L70" s="156">
        <v>0.21817239697763607</v>
      </c>
      <c r="M70" s="156">
        <v>3.0239975808019352E-3</v>
      </c>
      <c r="N70" s="156">
        <v>3.8159969472024422E-3</v>
      </c>
      <c r="O70" s="250">
        <v>0.23234106351743547</v>
      </c>
      <c r="P70" s="156">
        <v>0.22550106898943112</v>
      </c>
      <c r="Q70" s="156">
        <v>3.0239975808019352E-3</v>
      </c>
      <c r="R70" s="156">
        <v>3.8159969472024422E-3</v>
      </c>
      <c r="S70" s="250">
        <v>0.23210629140868966</v>
      </c>
      <c r="T70" s="156">
        <v>0.22526629688068531</v>
      </c>
      <c r="U70" s="156">
        <v>3.0239975808019352E-3</v>
      </c>
      <c r="V70" s="156">
        <v>3.8159969472024422E-3</v>
      </c>
      <c r="W70" s="250">
        <v>0.2332412973014486</v>
      </c>
      <c r="X70" s="156">
        <v>0.22640130277344425</v>
      </c>
      <c r="Y70" s="156">
        <v>3.0239975808019352E-3</v>
      </c>
      <c r="Z70" s="156">
        <v>3.8159969472024422E-3</v>
      </c>
      <c r="AA70" s="252">
        <v>0.2332412973014486</v>
      </c>
      <c r="AB70" s="157">
        <v>0.22640130277344425</v>
      </c>
      <c r="AC70" s="157">
        <v>3.0239975808019352E-3</v>
      </c>
      <c r="AD70" s="157">
        <v>3.8159969472024422E-3</v>
      </c>
      <c r="AE70" s="155"/>
      <c r="AF70" s="215"/>
      <c r="AG70" s="258">
        <f t="shared" si="0"/>
        <v>1</v>
      </c>
    </row>
    <row r="71" spans="2:33" x14ac:dyDescent="0.25">
      <c r="B71" s="136"/>
      <c r="C71" s="148" t="s">
        <v>94</v>
      </c>
      <c r="D71" s="170" t="s">
        <v>173</v>
      </c>
      <c r="E71" s="167" t="s">
        <v>269</v>
      </c>
      <c r="F71" s="173" t="s">
        <v>6</v>
      </c>
      <c r="G71" s="156">
        <v>0</v>
      </c>
      <c r="H71" s="156">
        <v>0</v>
      </c>
      <c r="I71" s="156">
        <v>0</v>
      </c>
      <c r="J71" s="156">
        <v>0</v>
      </c>
      <c r="K71" s="251">
        <v>0</v>
      </c>
      <c r="L71" s="156">
        <v>0</v>
      </c>
      <c r="M71" s="156">
        <v>0</v>
      </c>
      <c r="N71" s="156">
        <v>0</v>
      </c>
      <c r="O71" s="251">
        <v>0</v>
      </c>
      <c r="P71" s="156">
        <v>0</v>
      </c>
      <c r="Q71" s="156">
        <v>0</v>
      </c>
      <c r="R71" s="156">
        <v>0</v>
      </c>
      <c r="S71" s="251">
        <v>0.26414047229461474</v>
      </c>
      <c r="T71" s="156">
        <v>0.23008449953939297</v>
      </c>
      <c r="U71" s="156">
        <v>3.0239975808019355E-2</v>
      </c>
      <c r="V71" s="156">
        <v>3.8159969472024422E-3</v>
      </c>
      <c r="W71" s="251">
        <v>0.26480500801607476</v>
      </c>
      <c r="X71" s="156">
        <v>0.23074903526085294</v>
      </c>
      <c r="Y71" s="156">
        <v>3.0239975808019355E-2</v>
      </c>
      <c r="Z71" s="156">
        <v>3.8159969472024422E-3</v>
      </c>
      <c r="AA71" s="253">
        <v>0.26480500801607476</v>
      </c>
      <c r="AB71" s="157">
        <v>0.23074903526085294</v>
      </c>
      <c r="AC71" s="157">
        <v>3.0239975808019355E-2</v>
      </c>
      <c r="AD71" s="157">
        <v>3.8159969472024422E-3</v>
      </c>
      <c r="AE71" s="155"/>
      <c r="AF71" s="215"/>
      <c r="AG71" s="258">
        <f t="shared" si="0"/>
        <v>1</v>
      </c>
    </row>
    <row r="72" spans="2:33" x14ac:dyDescent="0.25">
      <c r="B72" s="25"/>
      <c r="C72" s="150"/>
      <c r="D72" s="126"/>
      <c r="E72" s="126"/>
      <c r="F72" s="27"/>
      <c r="G72" s="127"/>
      <c r="H72" s="127"/>
      <c r="I72" s="128"/>
      <c r="J72" s="128"/>
      <c r="K72" s="127"/>
      <c r="L72" s="127"/>
      <c r="M72" s="128"/>
      <c r="N72" s="128"/>
      <c r="O72" s="129"/>
      <c r="P72" s="129"/>
      <c r="Q72" s="130"/>
      <c r="R72" s="130"/>
      <c r="S72" s="129"/>
      <c r="T72" s="129"/>
      <c r="U72" s="130"/>
      <c r="V72" s="130"/>
      <c r="W72" s="129"/>
      <c r="X72" s="129"/>
      <c r="Y72" s="130"/>
      <c r="Z72" s="130"/>
      <c r="AA72" s="130"/>
      <c r="AB72" s="130"/>
      <c r="AC72" s="130"/>
      <c r="AD72" s="130"/>
    </row>
    <row r="73" spans="2:33" ht="18" x14ac:dyDescent="0.35">
      <c r="G73" s="19" t="s">
        <v>233</v>
      </c>
      <c r="H73" s="19" t="s">
        <v>234</v>
      </c>
      <c r="K73" s="19" t="s">
        <v>233</v>
      </c>
      <c r="L73" s="19" t="s">
        <v>234</v>
      </c>
      <c r="O73" s="19" t="s">
        <v>233</v>
      </c>
      <c r="P73" s="19" t="s">
        <v>234</v>
      </c>
      <c r="S73" s="19" t="s">
        <v>233</v>
      </c>
      <c r="T73" s="19" t="s">
        <v>234</v>
      </c>
      <c r="W73" s="19" t="s">
        <v>233</v>
      </c>
      <c r="X73" s="19" t="s">
        <v>234</v>
      </c>
      <c r="AA73" s="19" t="s">
        <v>233</v>
      </c>
      <c r="AB73" s="19" t="s">
        <v>234</v>
      </c>
    </row>
    <row r="74" spans="2:33" x14ac:dyDescent="0.25">
      <c r="B74" s="52" t="s">
        <v>146</v>
      </c>
      <c r="C74" s="51" t="s">
        <v>171</v>
      </c>
      <c r="D74" s="67" t="s">
        <v>172</v>
      </c>
      <c r="E74" s="51" t="s">
        <v>205</v>
      </c>
      <c r="F74" s="67" t="s">
        <v>6</v>
      </c>
      <c r="G74" s="177">
        <v>4.7756497693725196E-3</v>
      </c>
      <c r="H74" s="178">
        <v>4.7756497693725196E-3</v>
      </c>
      <c r="I74" s="51"/>
      <c r="J74" s="51"/>
      <c r="K74" s="178">
        <v>5.0241545893719812E-3</v>
      </c>
      <c r="L74" s="178">
        <v>5.0241545893719812E-3</v>
      </c>
      <c r="M74" s="51"/>
      <c r="N74" s="51"/>
      <c r="O74" s="177">
        <v>4.9578742709008418E-3</v>
      </c>
      <c r="P74" s="178">
        <v>4.9578742709008418E-3</v>
      </c>
      <c r="Q74" s="51"/>
      <c r="R74" s="51"/>
      <c r="S74" s="177">
        <v>4.958806155759366E-3</v>
      </c>
      <c r="T74" s="178">
        <v>4.958806155759366E-3</v>
      </c>
      <c r="U74" s="51"/>
      <c r="V74" s="51"/>
      <c r="W74" s="177">
        <v>5.1820866141732277E-3</v>
      </c>
      <c r="X74" s="178">
        <v>5.1820866141732277E-3</v>
      </c>
      <c r="Y74" s="51"/>
      <c r="Z74" s="51"/>
      <c r="AA74" s="177">
        <v>5.1599175515807472E-3</v>
      </c>
      <c r="AB74" s="178">
        <v>5.1599175515807472E-3</v>
      </c>
      <c r="AC74" s="51"/>
      <c r="AD74" s="51"/>
      <c r="AE74" s="51"/>
    </row>
    <row r="75" spans="2:33" ht="15" customHeight="1" x14ac:dyDescent="0.25">
      <c r="B75" s="52" t="s">
        <v>146</v>
      </c>
      <c r="C75" s="51" t="s">
        <v>207</v>
      </c>
      <c r="D75" s="51" t="s">
        <v>208</v>
      </c>
      <c r="E75" s="51" t="s">
        <v>205</v>
      </c>
      <c r="F75" s="67" t="s">
        <v>6</v>
      </c>
      <c r="G75" s="177">
        <v>5.889897671290642E-2</v>
      </c>
      <c r="H75" s="178">
        <v>5.889897671290642E-2</v>
      </c>
      <c r="I75" s="177"/>
      <c r="J75" s="178"/>
      <c r="K75" s="178">
        <v>5.3750062304796828E-2</v>
      </c>
      <c r="L75" s="178">
        <v>5.3750062304796828E-2</v>
      </c>
      <c r="M75" s="177"/>
      <c r="N75" s="178"/>
      <c r="O75" s="177">
        <v>4.7760241475663774E-2</v>
      </c>
      <c r="P75" s="177">
        <v>4.7760241475663774E-2</v>
      </c>
      <c r="Q75" s="177"/>
      <c r="R75" s="178"/>
      <c r="S75" s="177">
        <v>4.3285144442112802E-2</v>
      </c>
      <c r="T75" s="177">
        <v>4.3285144442112802E-2</v>
      </c>
      <c r="U75" s="177"/>
      <c r="V75" s="178"/>
      <c r="W75" s="177">
        <v>3.6025648185575646E-2</v>
      </c>
      <c r="X75" s="177">
        <v>3.6025648185575646E-2</v>
      </c>
      <c r="Y75" s="177"/>
      <c r="Z75" s="178"/>
      <c r="AA75" s="177">
        <v>5.5464951677039208E-2</v>
      </c>
      <c r="AB75" s="177">
        <v>5.5464951677039208E-2</v>
      </c>
      <c r="AC75" s="178"/>
      <c r="AD75" s="178"/>
      <c r="AE75" s="177"/>
    </row>
    <row r="76" spans="2:33" x14ac:dyDescent="0.25">
      <c r="C76" s="3"/>
      <c r="G76" s="175"/>
      <c r="S76" s="3"/>
      <c r="W76" s="3"/>
    </row>
    <row r="77" spans="2:33" x14ac:dyDescent="0.25">
      <c r="C77" s="3"/>
    </row>
    <row r="80" spans="2:33" ht="23.25" x14ac:dyDescent="0.35">
      <c r="B80" s="2" t="s">
        <v>145</v>
      </c>
      <c r="C80" s="53"/>
      <c r="D80" s="65"/>
      <c r="E80" s="53"/>
      <c r="F80" s="53"/>
    </row>
    <row r="81" spans="2:6" x14ac:dyDescent="0.25">
      <c r="B81" s="287" t="s">
        <v>162</v>
      </c>
      <c r="C81" s="287"/>
      <c r="D81" s="287"/>
      <c r="E81" s="287"/>
      <c r="F81" s="287"/>
    </row>
    <row r="82" spans="2:6" x14ac:dyDescent="0.25">
      <c r="B82" s="287"/>
      <c r="C82" s="287"/>
      <c r="D82" s="287"/>
      <c r="E82" s="287"/>
      <c r="F82" s="287"/>
    </row>
    <row r="83" spans="2:6" ht="23.25" x14ac:dyDescent="0.25">
      <c r="B83" s="79"/>
      <c r="C83" s="79"/>
      <c r="D83" s="79"/>
      <c r="E83" s="79"/>
      <c r="F83" s="79"/>
    </row>
    <row r="84" spans="2:6" x14ac:dyDescent="0.25">
      <c r="B84" s="11" t="s">
        <v>88</v>
      </c>
      <c r="C84" s="11" t="s">
        <v>89</v>
      </c>
      <c r="D84" s="11" t="s">
        <v>90</v>
      </c>
      <c r="E84" s="11"/>
      <c r="F84" s="11" t="s">
        <v>91</v>
      </c>
    </row>
    <row r="85" spans="2:6" x14ac:dyDescent="0.25">
      <c r="B85" s="1" t="s">
        <v>92</v>
      </c>
      <c r="C85" s="1" t="s">
        <v>93</v>
      </c>
      <c r="D85" s="1" t="s">
        <v>163</v>
      </c>
      <c r="F85" s="1" t="s">
        <v>95</v>
      </c>
    </row>
    <row r="86" spans="2:6" x14ac:dyDescent="0.25">
      <c r="B86" s="1" t="s">
        <v>92</v>
      </c>
      <c r="C86" s="1" t="s">
        <v>93</v>
      </c>
      <c r="D86" s="1" t="s">
        <v>200</v>
      </c>
      <c r="F86" s="1" t="s">
        <v>95</v>
      </c>
    </row>
    <row r="87" spans="2:6" x14ac:dyDescent="0.25">
      <c r="B87" s="1" t="s">
        <v>92</v>
      </c>
      <c r="C87" s="1" t="s">
        <v>93</v>
      </c>
      <c r="D87" s="1" t="s">
        <v>94</v>
      </c>
      <c r="F87" s="1" t="s">
        <v>95</v>
      </c>
    </row>
    <row r="88" spans="2:6" x14ac:dyDescent="0.25">
      <c r="B88" s="1" t="s">
        <v>92</v>
      </c>
      <c r="C88" s="1" t="s">
        <v>93</v>
      </c>
      <c r="D88" s="1" t="s">
        <v>163</v>
      </c>
      <c r="F88" s="1" t="s">
        <v>95</v>
      </c>
    </row>
    <row r="89" spans="2:6" x14ac:dyDescent="0.25">
      <c r="B89" s="1" t="s">
        <v>92</v>
      </c>
      <c r="C89" s="1" t="s">
        <v>93</v>
      </c>
      <c r="D89" s="1" t="s">
        <v>199</v>
      </c>
      <c r="F89" s="1" t="s">
        <v>95</v>
      </c>
    </row>
    <row r="90" spans="2:6" ht="27.75" customHeight="1" x14ac:dyDescent="0.25">
      <c r="B90" s="12" t="s">
        <v>121</v>
      </c>
      <c r="C90" s="10" t="s">
        <v>122</v>
      </c>
      <c r="D90" s="13" t="s">
        <v>14</v>
      </c>
      <c r="E90" s="13"/>
      <c r="F90" s="13" t="s">
        <v>95</v>
      </c>
    </row>
    <row r="91" spans="2:6" x14ac:dyDescent="0.25">
      <c r="B91" s="1" t="s">
        <v>113</v>
      </c>
      <c r="C91" s="1" t="s">
        <v>114</v>
      </c>
      <c r="D91" s="1" t="s">
        <v>115</v>
      </c>
      <c r="F91" s="1" t="s">
        <v>95</v>
      </c>
    </row>
    <row r="92" spans="2:6" x14ac:dyDescent="0.25">
      <c r="B92" s="1" t="s">
        <v>113</v>
      </c>
      <c r="C92" s="1" t="s">
        <v>114</v>
      </c>
      <c r="D92" s="1" t="s">
        <v>116</v>
      </c>
      <c r="F92" s="1" t="s">
        <v>95</v>
      </c>
    </row>
    <row r="93" spans="2:6" x14ac:dyDescent="0.25">
      <c r="B93" s="1" t="s">
        <v>112</v>
      </c>
      <c r="C93" s="1" t="s">
        <v>124</v>
      </c>
      <c r="D93" s="1" t="s">
        <v>198</v>
      </c>
      <c r="F93" s="1" t="s">
        <v>95</v>
      </c>
    </row>
    <row r="94" spans="2:6" x14ac:dyDescent="0.25">
      <c r="B94" s="1" t="s">
        <v>112</v>
      </c>
      <c r="C94" s="1" t="s">
        <v>124</v>
      </c>
      <c r="D94" s="1" t="s">
        <v>123</v>
      </c>
      <c r="F94" s="1" t="s">
        <v>95</v>
      </c>
    </row>
    <row r="95" spans="2:6" x14ac:dyDescent="0.25">
      <c r="B95" s="1" t="s">
        <v>112</v>
      </c>
      <c r="C95" s="1" t="s">
        <v>125</v>
      </c>
      <c r="D95" s="1" t="s">
        <v>198</v>
      </c>
      <c r="F95" s="1" t="s">
        <v>95</v>
      </c>
    </row>
    <row r="96" spans="2:6" x14ac:dyDescent="0.25">
      <c r="B96" s="1" t="s">
        <v>112</v>
      </c>
      <c r="C96" s="1" t="s">
        <v>125</v>
      </c>
      <c r="D96" s="1" t="s">
        <v>123</v>
      </c>
      <c r="F96" s="1" t="s">
        <v>95</v>
      </c>
    </row>
    <row r="97" spans="2:6" x14ac:dyDescent="0.25">
      <c r="B97" s="1" t="s">
        <v>112</v>
      </c>
      <c r="C97" s="1" t="s">
        <v>126</v>
      </c>
      <c r="D97" s="1" t="s">
        <v>198</v>
      </c>
      <c r="F97" s="1" t="s">
        <v>95</v>
      </c>
    </row>
    <row r="98" spans="2:6" x14ac:dyDescent="0.25">
      <c r="B98" s="1" t="s">
        <v>112</v>
      </c>
      <c r="C98" s="1" t="s">
        <v>126</v>
      </c>
      <c r="D98" s="1" t="s">
        <v>123</v>
      </c>
      <c r="F98" s="1" t="s">
        <v>95</v>
      </c>
    </row>
    <row r="99" spans="2:6" x14ac:dyDescent="0.25">
      <c r="B99" s="1" t="s">
        <v>112</v>
      </c>
      <c r="C99" s="1" t="s">
        <v>127</v>
      </c>
      <c r="D99" s="1" t="s">
        <v>198</v>
      </c>
      <c r="F99" s="1" t="s">
        <v>95</v>
      </c>
    </row>
    <row r="100" spans="2:6" x14ac:dyDescent="0.25">
      <c r="B100" s="1" t="s">
        <v>112</v>
      </c>
      <c r="C100" s="1" t="s">
        <v>127</v>
      </c>
      <c r="D100" s="1" t="s">
        <v>123</v>
      </c>
      <c r="F100" s="1" t="s">
        <v>95</v>
      </c>
    </row>
    <row r="101" spans="2:6" x14ac:dyDescent="0.25">
      <c r="B101" s="1" t="s">
        <v>112</v>
      </c>
      <c r="C101" s="1" t="s">
        <v>128</v>
      </c>
      <c r="D101" s="1" t="s">
        <v>198</v>
      </c>
      <c r="F101" s="1" t="s">
        <v>95</v>
      </c>
    </row>
    <row r="102" spans="2:6" x14ac:dyDescent="0.25">
      <c r="B102" s="1" t="s">
        <v>112</v>
      </c>
      <c r="C102" s="1" t="s">
        <v>128</v>
      </c>
      <c r="D102" s="1" t="s">
        <v>123</v>
      </c>
      <c r="F102" s="1" t="s">
        <v>95</v>
      </c>
    </row>
    <row r="103" spans="2:6" x14ac:dyDescent="0.25">
      <c r="B103" s="1" t="s">
        <v>112</v>
      </c>
      <c r="C103" s="1" t="s">
        <v>129</v>
      </c>
      <c r="D103" s="1" t="s">
        <v>198</v>
      </c>
      <c r="F103" s="1" t="s">
        <v>95</v>
      </c>
    </row>
    <row r="104" spans="2:6" x14ac:dyDescent="0.25">
      <c r="B104" s="1" t="s">
        <v>112</v>
      </c>
      <c r="C104" s="1" t="s">
        <v>129</v>
      </c>
      <c r="D104" s="1" t="s">
        <v>123</v>
      </c>
      <c r="F104" s="1" t="s">
        <v>95</v>
      </c>
    </row>
    <row r="105" spans="2:6" x14ac:dyDescent="0.25">
      <c r="B105" s="1" t="s">
        <v>112</v>
      </c>
      <c r="C105" s="1" t="s">
        <v>130</v>
      </c>
      <c r="D105" s="1" t="s">
        <v>198</v>
      </c>
      <c r="F105" s="1" t="s">
        <v>95</v>
      </c>
    </row>
    <row r="106" spans="2:6" x14ac:dyDescent="0.25">
      <c r="B106" s="1" t="s">
        <v>112</v>
      </c>
      <c r="C106" s="1" t="s">
        <v>130</v>
      </c>
      <c r="D106" s="1" t="s">
        <v>123</v>
      </c>
      <c r="F106" s="1" t="s">
        <v>95</v>
      </c>
    </row>
    <row r="107" spans="2:6" x14ac:dyDescent="0.25">
      <c r="B107" s="1" t="s">
        <v>112</v>
      </c>
      <c r="C107" s="1" t="s">
        <v>131</v>
      </c>
      <c r="D107" s="1" t="s">
        <v>198</v>
      </c>
      <c r="F107" s="1" t="s">
        <v>95</v>
      </c>
    </row>
    <row r="108" spans="2:6" x14ac:dyDescent="0.25">
      <c r="B108" s="1" t="s">
        <v>112</v>
      </c>
      <c r="C108" s="1" t="s">
        <v>131</v>
      </c>
      <c r="D108" s="1" t="s">
        <v>123</v>
      </c>
      <c r="F108" s="1" t="s">
        <v>95</v>
      </c>
    </row>
    <row r="109" spans="2:6" x14ac:dyDescent="0.25">
      <c r="B109" s="1" t="s">
        <v>117</v>
      </c>
      <c r="C109" s="1" t="s">
        <v>118</v>
      </c>
      <c r="D109" s="1" t="s">
        <v>119</v>
      </c>
      <c r="F109" s="1" t="s">
        <v>95</v>
      </c>
    </row>
    <row r="110" spans="2:6" x14ac:dyDescent="0.25">
      <c r="B110" s="1" t="s">
        <v>117</v>
      </c>
      <c r="C110" s="1" t="s">
        <v>118</v>
      </c>
      <c r="D110" s="1" t="s">
        <v>120</v>
      </c>
      <c r="F110" s="1" t="s">
        <v>95</v>
      </c>
    </row>
    <row r="111" spans="2:6" x14ac:dyDescent="0.25">
      <c r="B111" s="1" t="s">
        <v>133</v>
      </c>
      <c r="C111" s="1" t="s">
        <v>132</v>
      </c>
      <c r="D111" s="1" t="s">
        <v>119</v>
      </c>
      <c r="F111" s="1" t="s">
        <v>95</v>
      </c>
    </row>
    <row r="112" spans="2:6" x14ac:dyDescent="0.25">
      <c r="B112" s="1" t="s">
        <v>133</v>
      </c>
      <c r="C112" s="1" t="s">
        <v>132</v>
      </c>
      <c r="D112" s="1" t="s">
        <v>120</v>
      </c>
      <c r="F112" s="1" t="s">
        <v>95</v>
      </c>
    </row>
    <row r="113" spans="2:26" x14ac:dyDescent="0.25">
      <c r="B113" s="1" t="s">
        <v>134</v>
      </c>
      <c r="C113" s="1" t="s">
        <v>135</v>
      </c>
      <c r="D113" s="1" t="s">
        <v>136</v>
      </c>
      <c r="F113" s="1" t="s">
        <v>95</v>
      </c>
    </row>
    <row r="114" spans="2:26" x14ac:dyDescent="0.25">
      <c r="B114" s="1" t="s">
        <v>134</v>
      </c>
      <c r="C114" s="1" t="s">
        <v>135</v>
      </c>
      <c r="D114" s="1" t="s">
        <v>137</v>
      </c>
      <c r="F114" s="1" t="s">
        <v>95</v>
      </c>
    </row>
    <row r="115" spans="2:26" x14ac:dyDescent="0.25">
      <c r="B115" s="1" t="s">
        <v>134</v>
      </c>
      <c r="C115" s="1" t="s">
        <v>135</v>
      </c>
      <c r="D115" s="1" t="s">
        <v>120</v>
      </c>
      <c r="F115" s="1" t="s">
        <v>95</v>
      </c>
    </row>
    <row r="116" spans="2:26" x14ac:dyDescent="0.25">
      <c r="B116" s="1" t="s">
        <v>134</v>
      </c>
      <c r="C116" s="1" t="s">
        <v>135</v>
      </c>
      <c r="D116" s="1" t="s">
        <v>8</v>
      </c>
      <c r="F116" s="1" t="s">
        <v>95</v>
      </c>
    </row>
    <row r="117" spans="2:26" x14ac:dyDescent="0.25">
      <c r="B117" s="1" t="s">
        <v>138</v>
      </c>
      <c r="C117" s="1" t="s">
        <v>139</v>
      </c>
      <c r="D117" s="1" t="s">
        <v>120</v>
      </c>
      <c r="F117" s="1" t="s">
        <v>95</v>
      </c>
    </row>
    <row r="118" spans="2:26" x14ac:dyDescent="0.25">
      <c r="B118" s="53"/>
      <c r="C118" s="53"/>
      <c r="D118" s="53"/>
      <c r="E118" s="53"/>
      <c r="F118" s="53"/>
    </row>
    <row r="119" spans="2:26" x14ac:dyDescent="0.25">
      <c r="B119" s="176" t="s">
        <v>202</v>
      </c>
    </row>
    <row r="120" spans="2:26" x14ac:dyDescent="0.25">
      <c r="B120" s="176" t="s">
        <v>201</v>
      </c>
    </row>
    <row r="123" spans="2:26" ht="26.25" x14ac:dyDescent="0.4">
      <c r="C123" s="187" t="s">
        <v>209</v>
      </c>
      <c r="D123" s="188"/>
      <c r="E123" s="188"/>
      <c r="F123" s="188"/>
      <c r="I123" s="237"/>
    </row>
    <row r="124" spans="2:26" x14ac:dyDescent="0.25">
      <c r="G124" s="138">
        <v>2018</v>
      </c>
      <c r="H124" s="138"/>
      <c r="J124" s="138"/>
      <c r="K124" s="138">
        <v>2019</v>
      </c>
      <c r="L124" s="138"/>
      <c r="M124" s="138"/>
      <c r="N124" s="138"/>
      <c r="O124" s="138">
        <v>2020</v>
      </c>
      <c r="P124" s="138"/>
      <c r="Q124" s="138"/>
      <c r="R124" s="138"/>
      <c r="S124" s="138">
        <v>2021</v>
      </c>
      <c r="T124" s="138"/>
      <c r="U124" s="138"/>
      <c r="V124" s="138"/>
      <c r="W124" s="138">
        <v>2022</v>
      </c>
      <c r="X124" s="138"/>
      <c r="Y124" s="138"/>
      <c r="Z124" s="138"/>
    </row>
    <row r="125" spans="2:26" ht="18" x14ac:dyDescent="0.35">
      <c r="C125" s="3"/>
      <c r="D125" s="3"/>
      <c r="G125" s="19" t="s">
        <v>210</v>
      </c>
      <c r="H125" s="19" t="s">
        <v>211</v>
      </c>
      <c r="I125" s="19" t="s">
        <v>212</v>
      </c>
      <c r="J125" s="19" t="s">
        <v>213</v>
      </c>
      <c r="K125" s="189" t="s">
        <v>210</v>
      </c>
      <c r="L125" s="19" t="s">
        <v>211</v>
      </c>
      <c r="M125" s="19" t="s">
        <v>212</v>
      </c>
      <c r="N125" s="19" t="s">
        <v>213</v>
      </c>
      <c r="O125" s="189" t="s">
        <v>210</v>
      </c>
      <c r="P125" s="19" t="s">
        <v>211</v>
      </c>
      <c r="Q125" s="19" t="s">
        <v>212</v>
      </c>
      <c r="R125" s="19" t="s">
        <v>213</v>
      </c>
      <c r="S125" s="189" t="s">
        <v>210</v>
      </c>
      <c r="T125" s="19" t="s">
        <v>211</v>
      </c>
      <c r="U125" s="19" t="s">
        <v>212</v>
      </c>
      <c r="V125" s="19" t="s">
        <v>213</v>
      </c>
      <c r="W125" s="189" t="s">
        <v>210</v>
      </c>
      <c r="X125" s="19" t="s">
        <v>211</v>
      </c>
      <c r="Y125" s="19" t="s">
        <v>212</v>
      </c>
      <c r="Z125" s="19" t="s">
        <v>213</v>
      </c>
    </row>
    <row r="126" spans="2:26" x14ac:dyDescent="0.25">
      <c r="D126" s="1" t="s">
        <v>252</v>
      </c>
      <c r="E126" s="190" t="s">
        <v>18</v>
      </c>
      <c r="F126" s="191" t="s">
        <v>214</v>
      </c>
      <c r="G126" s="192">
        <v>7.5180503783859595E-5</v>
      </c>
      <c r="H126" s="192">
        <v>7.4937503783859604E-5</v>
      </c>
      <c r="I126" s="192">
        <v>8.3999999999999998E-8</v>
      </c>
      <c r="J126" s="192">
        <v>1.5900000000000001E-7</v>
      </c>
      <c r="K126" s="192">
        <v>7.5180503783859595E-5</v>
      </c>
      <c r="L126" s="192">
        <v>7.4937503783859604E-5</v>
      </c>
      <c r="M126" s="192">
        <v>8.3999999999999998E-8</v>
      </c>
      <c r="N126" s="192">
        <v>1.5900000000000001E-7</v>
      </c>
      <c r="O126" s="193">
        <v>7.5180503783859595E-5</v>
      </c>
      <c r="P126" s="192">
        <v>7.4937503783859604E-5</v>
      </c>
      <c r="Q126" s="192">
        <v>8.3999999999999998E-8</v>
      </c>
      <c r="R126" s="192">
        <v>1.5900000000000001E-7</v>
      </c>
      <c r="S126" s="193">
        <v>7.5180503783859595E-5</v>
      </c>
      <c r="T126" s="192">
        <v>7.4937503783859604E-5</v>
      </c>
      <c r="U126" s="192">
        <v>8.3999999999999998E-8</v>
      </c>
      <c r="V126" s="192">
        <v>1.5900000000000001E-7</v>
      </c>
      <c r="W126" s="193">
        <v>7.5180503783859595E-5</v>
      </c>
      <c r="X126" s="192">
        <v>7.4937503783859604E-5</v>
      </c>
      <c r="Y126" s="192">
        <v>8.3999999999999998E-8</v>
      </c>
      <c r="Z126" s="192">
        <v>1.5900000000000001E-7</v>
      </c>
    </row>
    <row r="127" spans="2:26" x14ac:dyDescent="0.25">
      <c r="D127" s="1" t="s">
        <v>253</v>
      </c>
      <c r="E127" s="190" t="s">
        <v>18</v>
      </c>
      <c r="F127" s="191" t="s">
        <v>214</v>
      </c>
      <c r="G127" s="192">
        <v>7.6229893784222961E-5</v>
      </c>
      <c r="H127" s="192">
        <v>7.5313052653396903E-5</v>
      </c>
      <c r="I127" s="192">
        <v>2.0291451736836999E-8</v>
      </c>
      <c r="J127" s="192">
        <v>8.9654967908922499E-7</v>
      </c>
      <c r="K127" s="192">
        <v>7.6229728412374111E-5</v>
      </c>
      <c r="L127" s="192">
        <v>7.5313052653396903E-5</v>
      </c>
      <c r="M127" s="192">
        <v>2.0670035991178E-8</v>
      </c>
      <c r="N127" s="192">
        <v>8.9600572298602299E-7</v>
      </c>
      <c r="O127" s="193">
        <v>7.6223863534775253E-5</v>
      </c>
      <c r="P127" s="192">
        <v>7.5313052653396903E-5</v>
      </c>
      <c r="Q127" s="192">
        <v>2.0323234689764E-8</v>
      </c>
      <c r="R127" s="192">
        <v>8.9048764668859105E-7</v>
      </c>
      <c r="S127" s="193">
        <v>7.6225840185169589E-5</v>
      </c>
      <c r="T127" s="192">
        <v>7.5313052653396903E-5</v>
      </c>
      <c r="U127" s="192">
        <v>2.1200109491068201E-8</v>
      </c>
      <c r="V127" s="192">
        <v>8.9158742228162699E-7</v>
      </c>
      <c r="W127" s="193">
        <v>7.6226972329826353E-5</v>
      </c>
      <c r="X127" s="192">
        <v>7.5313052653396903E-5</v>
      </c>
      <c r="Y127" s="192">
        <v>2.0692147964768699E-8</v>
      </c>
      <c r="Z127" s="192">
        <v>8.9322752846468004E-7</v>
      </c>
    </row>
    <row r="128" spans="2:26" x14ac:dyDescent="0.25">
      <c r="D128" s="1" t="s">
        <v>254</v>
      </c>
      <c r="E128" s="190" t="s">
        <v>18</v>
      </c>
      <c r="F128" s="191" t="s">
        <v>214</v>
      </c>
      <c r="G128" s="192">
        <v>7.5376503783859604E-5</v>
      </c>
      <c r="H128" s="192">
        <v>7.4937503783859604E-5</v>
      </c>
      <c r="I128" s="192">
        <v>2.8000000000000002E-7</v>
      </c>
      <c r="J128" s="192">
        <v>1.5900000000000001E-7</v>
      </c>
      <c r="K128" s="192">
        <v>7.5376503783859604E-5</v>
      </c>
      <c r="L128" s="192">
        <v>7.4937503783859604E-5</v>
      </c>
      <c r="M128" s="192">
        <v>2.8000000000000002E-7</v>
      </c>
      <c r="N128" s="192">
        <v>1.5900000000000001E-7</v>
      </c>
      <c r="O128" s="193">
        <v>7.5376503783859604E-5</v>
      </c>
      <c r="P128" s="192">
        <v>7.4937503783859604E-5</v>
      </c>
      <c r="Q128" s="192">
        <v>2.8000000000000002E-7</v>
      </c>
      <c r="R128" s="192">
        <v>1.5900000000000001E-7</v>
      </c>
      <c r="S128" s="193">
        <v>7.5376503783859604E-5</v>
      </c>
      <c r="T128" s="192">
        <v>7.4937503783859604E-5</v>
      </c>
      <c r="U128" s="192">
        <v>2.8000000000000002E-7</v>
      </c>
      <c r="V128" s="192">
        <v>1.5900000000000001E-7</v>
      </c>
      <c r="W128" s="193">
        <v>7.5376503783859604E-5</v>
      </c>
      <c r="X128" s="192">
        <v>7.4937503783859604E-5</v>
      </c>
      <c r="Y128" s="192">
        <v>2.8000000000000002E-7</v>
      </c>
      <c r="Z128" s="192">
        <v>1.5900000000000001E-7</v>
      </c>
    </row>
    <row r="129" spans="4:26" x14ac:dyDescent="0.25">
      <c r="D129" s="1" t="s">
        <v>249</v>
      </c>
      <c r="E129" s="190" t="s">
        <v>18</v>
      </c>
      <c r="F129" s="191" t="s">
        <v>214</v>
      </c>
      <c r="G129" s="192">
        <v>7.5376503783859604E-5</v>
      </c>
      <c r="H129" s="192">
        <v>7.4937503783859604E-5</v>
      </c>
      <c r="I129" s="192">
        <v>2.8000000000000002E-7</v>
      </c>
      <c r="J129" s="192">
        <v>1.5900000000000001E-7</v>
      </c>
      <c r="K129" s="192">
        <v>7.5376503783859604E-5</v>
      </c>
      <c r="L129" s="192">
        <v>7.4937503783859604E-5</v>
      </c>
      <c r="M129" s="192">
        <v>2.8000000000000002E-7</v>
      </c>
      <c r="N129" s="192">
        <v>1.5900000000000001E-7</v>
      </c>
      <c r="O129" s="193">
        <v>7.5376503783859604E-5</v>
      </c>
      <c r="P129" s="192">
        <v>7.4937503783859604E-5</v>
      </c>
      <c r="Q129" s="192">
        <v>2.8000000000000002E-7</v>
      </c>
      <c r="R129" s="192">
        <v>1.5900000000000001E-7</v>
      </c>
      <c r="S129" s="193">
        <v>7.5376503783859604E-5</v>
      </c>
      <c r="T129" s="192">
        <v>7.4937503783859604E-5</v>
      </c>
      <c r="U129" s="192">
        <v>2.8000000000000002E-7</v>
      </c>
      <c r="V129" s="192">
        <v>1.5900000000000001E-7</v>
      </c>
      <c r="W129" s="193">
        <v>7.5376503783859604E-5</v>
      </c>
      <c r="X129" s="192">
        <v>7.4937503783859604E-5</v>
      </c>
      <c r="Y129" s="192">
        <v>2.8000000000000002E-7</v>
      </c>
      <c r="Z129" s="192">
        <v>1.5900000000000001E-7</v>
      </c>
    </row>
    <row r="130" spans="4:26" x14ac:dyDescent="0.25">
      <c r="D130" s="1" t="s">
        <v>139</v>
      </c>
      <c r="E130" s="190" t="s">
        <v>18</v>
      </c>
      <c r="F130" s="191" t="s">
        <v>214</v>
      </c>
      <c r="G130" s="192">
        <v>7.6245560716535051E-5</v>
      </c>
      <c r="H130" s="192">
        <v>7.5313052653396903E-5</v>
      </c>
      <c r="I130" s="192">
        <v>2.8762875959880501E-8</v>
      </c>
      <c r="J130" s="192">
        <v>9.0374518717826998E-7</v>
      </c>
      <c r="K130" s="192">
        <v>7.6245560716535051E-5</v>
      </c>
      <c r="L130" s="192">
        <v>7.5313052653396903E-5</v>
      </c>
      <c r="M130" s="192">
        <v>2.8762875959880501E-8</v>
      </c>
      <c r="N130" s="192">
        <v>9.0374518717826998E-7</v>
      </c>
      <c r="O130" s="193">
        <v>7.6245560716535051E-5</v>
      </c>
      <c r="P130" s="192">
        <v>7.5313052653396903E-5</v>
      </c>
      <c r="Q130" s="192">
        <v>2.8762875959880501E-8</v>
      </c>
      <c r="R130" s="192">
        <v>9.0374518717826998E-7</v>
      </c>
      <c r="S130" s="193">
        <v>7.6245560716535051E-5</v>
      </c>
      <c r="T130" s="192">
        <v>7.5313052653396903E-5</v>
      </c>
      <c r="U130" s="192">
        <v>2.8762875959880501E-8</v>
      </c>
      <c r="V130" s="192">
        <v>9.0374518717826998E-7</v>
      </c>
      <c r="W130" s="193">
        <v>7.6245560716535051E-5</v>
      </c>
      <c r="X130" s="192">
        <v>7.5313052653396903E-5</v>
      </c>
      <c r="Y130" s="192">
        <v>2.8762875959880501E-8</v>
      </c>
      <c r="Z130" s="192">
        <v>9.0374518717826998E-7</v>
      </c>
    </row>
    <row r="131" spans="4:26" x14ac:dyDescent="0.25">
      <c r="D131" s="1" t="s">
        <v>249</v>
      </c>
      <c r="E131" s="194" t="s">
        <v>8</v>
      </c>
      <c r="F131" s="195" t="s">
        <v>214</v>
      </c>
      <c r="G131" s="192">
        <v>6.4052901965722193E-5</v>
      </c>
      <c r="H131" s="192">
        <v>6.38864019657222E-5</v>
      </c>
      <c r="I131" s="192">
        <v>1.4000000000000001E-7</v>
      </c>
      <c r="J131" s="192">
        <v>2.6499999999999999E-8</v>
      </c>
      <c r="K131" s="192">
        <v>6.4052901965722193E-5</v>
      </c>
      <c r="L131" s="192">
        <v>6.38864019657222E-5</v>
      </c>
      <c r="M131" s="192">
        <v>1.4000000000000001E-7</v>
      </c>
      <c r="N131" s="192">
        <v>2.6499999999999999E-8</v>
      </c>
      <c r="O131" s="193">
        <v>6.4052901965722193E-5</v>
      </c>
      <c r="P131" s="192">
        <v>6.38864019657222E-5</v>
      </c>
      <c r="Q131" s="192">
        <v>1.4000000000000001E-7</v>
      </c>
      <c r="R131" s="192">
        <v>2.6499999999999999E-8</v>
      </c>
      <c r="S131" s="193">
        <v>6.4052901965722193E-5</v>
      </c>
      <c r="T131" s="192">
        <v>6.38864019657222E-5</v>
      </c>
      <c r="U131" s="192">
        <v>1.4000000000000001E-7</v>
      </c>
      <c r="V131" s="192">
        <v>2.6499999999999999E-8</v>
      </c>
      <c r="W131" s="193">
        <v>6.4052901965722193E-5</v>
      </c>
      <c r="X131" s="192">
        <v>6.38864019657222E-5</v>
      </c>
      <c r="Y131" s="192">
        <v>1.4000000000000001E-7</v>
      </c>
      <c r="Z131" s="192">
        <v>2.6499999999999999E-8</v>
      </c>
    </row>
    <row r="132" spans="4:26" x14ac:dyDescent="0.25">
      <c r="D132" s="1" t="s">
        <v>250</v>
      </c>
      <c r="E132" s="197" t="s">
        <v>12</v>
      </c>
      <c r="F132" s="195" t="s">
        <v>214</v>
      </c>
      <c r="G132" s="192">
        <v>7.1827787344440393E-5</v>
      </c>
      <c r="H132" s="192">
        <v>6.9654630117938697E-5</v>
      </c>
      <c r="I132" s="192">
        <v>1.58298957283271E-6</v>
      </c>
      <c r="J132" s="192">
        <v>5.9016765366898954E-7</v>
      </c>
      <c r="K132" s="192">
        <v>7.1926514280233595E-5</v>
      </c>
      <c r="L132" s="192">
        <v>6.9818257497268504E-5</v>
      </c>
      <c r="M132" s="192">
        <v>1.5167027521612099E-6</v>
      </c>
      <c r="N132" s="192">
        <v>5.9155403080388401E-7</v>
      </c>
      <c r="O132" s="193">
        <v>7.1960413567515055E-5</v>
      </c>
      <c r="P132" s="192">
        <v>6.9765858062452506E-5</v>
      </c>
      <c r="Q132" s="192">
        <v>1.6034454426129099E-6</v>
      </c>
      <c r="R132" s="192">
        <v>5.9111006244964047E-7</v>
      </c>
      <c r="S132" s="193">
        <v>7.2532014144031394E-5</v>
      </c>
      <c r="T132" s="192">
        <v>7.0314424217930198E-5</v>
      </c>
      <c r="U132" s="192">
        <v>1.62183198883962E-6</v>
      </c>
      <c r="V132" s="192">
        <v>5.9575793726158502E-7</v>
      </c>
      <c r="W132" s="193">
        <v>7.2069722626898441E-5</v>
      </c>
      <c r="X132" s="192">
        <v>6.9865642696745605E-5</v>
      </c>
      <c r="Y132" s="192">
        <v>1.6121244154569799E-6</v>
      </c>
      <c r="Z132" s="192">
        <v>5.9195551469586202E-7</v>
      </c>
    </row>
    <row r="133" spans="4:26" x14ac:dyDescent="0.25">
      <c r="D133" s="1" t="s">
        <v>250</v>
      </c>
      <c r="E133" s="198" t="s">
        <v>13</v>
      </c>
      <c r="F133" s="195" t="s">
        <v>214</v>
      </c>
      <c r="G133" s="192">
        <v>7.2491049100274635E-5</v>
      </c>
      <c r="H133" s="192">
        <v>7.1738726490959903E-5</v>
      </c>
      <c r="I133" s="192">
        <v>1.4874246792078601E-7</v>
      </c>
      <c r="J133" s="192">
        <v>6.0358014139393702E-7</v>
      </c>
      <c r="K133" s="192">
        <v>7.2449180180920149E-5</v>
      </c>
      <c r="L133" s="192">
        <v>7.1738750395874802E-5</v>
      </c>
      <c r="M133" s="192">
        <v>1.068494425252816E-7</v>
      </c>
      <c r="N133" s="192">
        <v>6.0358034252006E-7</v>
      </c>
      <c r="O133" s="193">
        <v>7.2436748658994535E-5</v>
      </c>
      <c r="P133" s="192">
        <v>7.17125035081836E-5</v>
      </c>
      <c r="Q133" s="192">
        <v>1.2088563880959901E-7</v>
      </c>
      <c r="R133" s="192">
        <v>6.0335951200133302E-7</v>
      </c>
      <c r="S133" s="193">
        <v>7.2395590355479699E-5</v>
      </c>
      <c r="T133" s="192">
        <v>7.1703862670174798E-5</v>
      </c>
      <c r="U133" s="192">
        <v>8.8440873760942894E-8</v>
      </c>
      <c r="V133" s="192">
        <v>6.0328681154396204E-7</v>
      </c>
      <c r="W133" s="193">
        <v>7.2232957541822629E-5</v>
      </c>
      <c r="X133" s="192">
        <v>7.1534521768662303E-5</v>
      </c>
      <c r="Y133" s="192">
        <v>9.6573726318462405E-8</v>
      </c>
      <c r="Z133" s="192">
        <v>6.0186204684185204E-7</v>
      </c>
    </row>
    <row r="134" spans="4:26" x14ac:dyDescent="0.25">
      <c r="D134" s="1" t="s">
        <v>255</v>
      </c>
      <c r="E134" s="198" t="s">
        <v>13</v>
      </c>
      <c r="F134" s="195" t="s">
        <v>214</v>
      </c>
      <c r="G134" s="192">
        <v>7.2475379277773386E-5</v>
      </c>
      <c r="H134" s="192">
        <v>7.1738726490959903E-5</v>
      </c>
      <c r="I134" s="192">
        <v>1.3307264541953399E-7</v>
      </c>
      <c r="J134" s="192">
        <v>6.0358014139393702E-7</v>
      </c>
      <c r="K134" s="192">
        <v>7.2439946488374725E-5</v>
      </c>
      <c r="L134" s="192">
        <v>7.1738750395874802E-5</v>
      </c>
      <c r="M134" s="192">
        <v>9.7615749979863802E-8</v>
      </c>
      <c r="N134" s="192">
        <v>6.0358034252006E-7</v>
      </c>
      <c r="O134" s="193">
        <v>7.24468746844779E-5</v>
      </c>
      <c r="P134" s="192">
        <v>7.17125035081836E-5</v>
      </c>
      <c r="Q134" s="192">
        <v>1.3101166429296001E-7</v>
      </c>
      <c r="R134" s="192">
        <v>6.0335951200133302E-7</v>
      </c>
      <c r="S134" s="193">
        <v>7.240686624195673E-5</v>
      </c>
      <c r="T134" s="192">
        <v>7.1703862670174798E-5</v>
      </c>
      <c r="U134" s="192">
        <v>9.9716760237971506E-8</v>
      </c>
      <c r="V134" s="192">
        <v>6.0328681154396204E-7</v>
      </c>
      <c r="W134" s="193">
        <v>7.2209195129654106E-5</v>
      </c>
      <c r="X134" s="192">
        <v>7.1534521768662303E-5</v>
      </c>
      <c r="Y134" s="192">
        <v>7.2811314149940704E-8</v>
      </c>
      <c r="Z134" s="192">
        <v>6.0186204684185204E-7</v>
      </c>
    </row>
    <row r="135" spans="4:26" x14ac:dyDescent="0.25">
      <c r="D135" s="1" t="s">
        <v>251</v>
      </c>
      <c r="E135" s="200" t="s">
        <v>17</v>
      </c>
      <c r="F135" s="195" t="s">
        <v>214</v>
      </c>
      <c r="G135" s="196">
        <v>7.8973447492536385E-5</v>
      </c>
      <c r="H135" s="192">
        <v>7.8730447492536394E-5</v>
      </c>
      <c r="I135" s="192">
        <v>8.3999999999999998E-8</v>
      </c>
      <c r="J135" s="192">
        <v>1.5900000000000001E-7</v>
      </c>
      <c r="K135" s="192">
        <v>7.8860603557891884E-5</v>
      </c>
      <c r="L135" s="192">
        <v>7.8617603557891894E-5</v>
      </c>
      <c r="M135" s="192">
        <v>8.3999999999999998E-8</v>
      </c>
      <c r="N135" s="192">
        <v>1.5900000000000001E-7</v>
      </c>
      <c r="O135" s="193">
        <v>7.9228704443089792E-5</v>
      </c>
      <c r="P135" s="192">
        <v>7.8985704443089802E-5</v>
      </c>
      <c r="Q135" s="192">
        <v>8.3999999999999998E-8</v>
      </c>
      <c r="R135" s="192">
        <v>1.5900000000000001E-7</v>
      </c>
      <c r="S135" s="193">
        <v>0</v>
      </c>
      <c r="T135" s="192">
        <v>0</v>
      </c>
      <c r="U135" s="192">
        <v>0</v>
      </c>
      <c r="V135" s="192">
        <v>0</v>
      </c>
      <c r="W135" s="193">
        <v>0</v>
      </c>
      <c r="X135" s="192">
        <v>0</v>
      </c>
      <c r="Y135" s="192">
        <v>0</v>
      </c>
      <c r="Z135" s="192">
        <v>0</v>
      </c>
    </row>
    <row r="136" spans="4:26" x14ac:dyDescent="0.25">
      <c r="D136" s="1" t="s">
        <v>253</v>
      </c>
      <c r="E136" s="200" t="s">
        <v>17</v>
      </c>
      <c r="F136" s="195" t="s">
        <v>214</v>
      </c>
      <c r="G136" s="196">
        <v>7.749682224384852E-5</v>
      </c>
      <c r="H136" s="192">
        <v>7.6485072475171207E-5</v>
      </c>
      <c r="I136" s="192">
        <v>3.60391844077969E-8</v>
      </c>
      <c r="J136" s="192">
        <v>9.75710584269519E-7</v>
      </c>
      <c r="K136" s="192">
        <v>7.7424421768053977E-5</v>
      </c>
      <c r="L136" s="192">
        <v>7.6413617214451506E-5</v>
      </c>
      <c r="M136" s="192">
        <v>3.6005515232431802E-8</v>
      </c>
      <c r="N136" s="192">
        <v>9.7479903837004294E-7</v>
      </c>
      <c r="O136" s="193">
        <v>7.7473471545462083E-5</v>
      </c>
      <c r="P136" s="192">
        <v>7.6462026628816205E-5</v>
      </c>
      <c r="Q136" s="192">
        <v>3.6028325380280303E-8</v>
      </c>
      <c r="R136" s="192">
        <v>9.7541659126559899E-7</v>
      </c>
      <c r="S136" s="193">
        <v>7.7123265303535326E-5</v>
      </c>
      <c r="T136" s="192">
        <v>7.6116392459317704E-5</v>
      </c>
      <c r="U136" s="192">
        <v>3.58654651884927E-8</v>
      </c>
      <c r="V136" s="192">
        <v>9.7100737902912807E-7</v>
      </c>
      <c r="W136" s="193">
        <v>7.7570923319718836E-5</v>
      </c>
      <c r="X136" s="192">
        <v>7.6558206134001694E-5</v>
      </c>
      <c r="Y136" s="192">
        <v>3.6073644431586099E-8</v>
      </c>
      <c r="Z136" s="192">
        <v>9.7664354128554896E-7</v>
      </c>
    </row>
    <row r="137" spans="4:26" x14ac:dyDescent="0.25">
      <c r="D137" s="1" t="s">
        <v>256</v>
      </c>
      <c r="E137" s="200" t="s">
        <v>14</v>
      </c>
      <c r="F137" s="195" t="s">
        <v>214</v>
      </c>
      <c r="G137" s="196">
        <v>7.2008087485888697E-5</v>
      </c>
      <c r="H137" s="192">
        <v>7.1765087485888706E-5</v>
      </c>
      <c r="I137" s="192">
        <v>8.3999999999999998E-8</v>
      </c>
      <c r="J137" s="192">
        <v>1.5900000000000001E-7</v>
      </c>
      <c r="K137" s="192">
        <v>7.2046922048023485E-5</v>
      </c>
      <c r="L137" s="192">
        <v>7.1803922048023494E-5</v>
      </c>
      <c r="M137" s="192">
        <v>8.3999999999999998E-8</v>
      </c>
      <c r="N137" s="192">
        <v>1.5900000000000001E-7</v>
      </c>
      <c r="O137" s="193">
        <v>7.1995481883986996E-5</v>
      </c>
      <c r="P137" s="192">
        <v>7.1752481883987005E-5</v>
      </c>
      <c r="Q137" s="192">
        <v>8.3999999999999998E-8</v>
      </c>
      <c r="R137" s="192">
        <v>1.5900000000000001E-7</v>
      </c>
      <c r="S137" s="193">
        <v>7.2051965900791985E-5</v>
      </c>
      <c r="T137" s="192">
        <v>7.1808965900791995E-5</v>
      </c>
      <c r="U137" s="192">
        <v>8.3999999999999998E-8</v>
      </c>
      <c r="V137" s="192">
        <v>1.5900000000000001E-7</v>
      </c>
      <c r="W137" s="193">
        <v>7.2020763290909785E-5</v>
      </c>
      <c r="X137" s="192">
        <v>7.1777763290909794E-5</v>
      </c>
      <c r="Y137" s="192">
        <v>8.3999999999999998E-8</v>
      </c>
      <c r="Z137" s="192">
        <v>1.5900000000000001E-7</v>
      </c>
    </row>
    <row r="138" spans="4:26" x14ac:dyDescent="0.25">
      <c r="D138" s="1" t="s">
        <v>249</v>
      </c>
      <c r="E138" s="200" t="s">
        <v>14</v>
      </c>
      <c r="F138" s="195" t="s">
        <v>214</v>
      </c>
      <c r="G138" s="196">
        <v>7.2204087485888707E-5</v>
      </c>
      <c r="H138" s="192">
        <v>7.1765087485888706E-5</v>
      </c>
      <c r="I138" s="192">
        <v>2.8000000000000002E-7</v>
      </c>
      <c r="J138" s="192">
        <v>1.5900000000000001E-7</v>
      </c>
      <c r="K138" s="192">
        <v>7.2242922048023494E-5</v>
      </c>
      <c r="L138" s="192">
        <v>7.1803922048023494E-5</v>
      </c>
      <c r="M138" s="192">
        <v>2.8000000000000002E-7</v>
      </c>
      <c r="N138" s="192">
        <v>1.5900000000000001E-7</v>
      </c>
      <c r="O138" s="193">
        <v>7.2191481883987006E-5</v>
      </c>
      <c r="P138" s="192">
        <v>7.1752481883987005E-5</v>
      </c>
      <c r="Q138" s="192">
        <v>2.8000000000000002E-7</v>
      </c>
      <c r="R138" s="192">
        <v>1.5900000000000001E-7</v>
      </c>
      <c r="S138" s="193">
        <v>7.2247965900791995E-5</v>
      </c>
      <c r="T138" s="192">
        <v>7.1808965900791995E-5</v>
      </c>
      <c r="U138" s="192">
        <v>2.8000000000000002E-7</v>
      </c>
      <c r="V138" s="192">
        <v>1.5900000000000001E-7</v>
      </c>
      <c r="W138" s="193">
        <v>7.2216763290909795E-5</v>
      </c>
      <c r="X138" s="192">
        <v>7.1777763290909794E-5</v>
      </c>
      <c r="Y138" s="192">
        <v>2.8000000000000002E-7</v>
      </c>
      <c r="Z138" s="192">
        <v>1.5900000000000001E-7</v>
      </c>
    </row>
    <row r="139" spans="4:26" x14ac:dyDescent="0.25">
      <c r="D139" s="1" t="s">
        <v>251</v>
      </c>
      <c r="E139" s="200" t="s">
        <v>94</v>
      </c>
      <c r="F139" s="195" t="s">
        <v>214</v>
      </c>
      <c r="G139" s="196">
        <v>6.2172481860663689E-5</v>
      </c>
      <c r="H139" s="192">
        <v>6.0272481860663697E-5</v>
      </c>
      <c r="I139" s="192">
        <v>8.4E-7</v>
      </c>
      <c r="J139" s="192">
        <v>1.06E-6</v>
      </c>
      <c r="K139" s="192">
        <v>6.2503492087653795E-5</v>
      </c>
      <c r="L139" s="192">
        <v>6.0603492087653797E-5</v>
      </c>
      <c r="M139" s="192">
        <v>8.4E-7</v>
      </c>
      <c r="N139" s="192">
        <v>1.06E-6</v>
      </c>
      <c r="O139" s="193">
        <v>6.4539235941746189E-5</v>
      </c>
      <c r="P139" s="192">
        <v>6.2639235941746197E-5</v>
      </c>
      <c r="Q139" s="192">
        <v>8.4E-7</v>
      </c>
      <c r="R139" s="192">
        <v>1.06E-6</v>
      </c>
      <c r="S139" s="193">
        <v>6.4474021414922996E-5</v>
      </c>
      <c r="T139" s="192">
        <v>6.2574021414923004E-5</v>
      </c>
      <c r="U139" s="192">
        <v>8.4E-7</v>
      </c>
      <c r="V139" s="192">
        <v>1.06E-6</v>
      </c>
      <c r="W139" s="193">
        <v>6.4789301081801789E-5</v>
      </c>
      <c r="X139" s="192">
        <v>6.2889301081801797E-5</v>
      </c>
      <c r="Y139" s="192">
        <v>8.4E-7</v>
      </c>
      <c r="Z139" s="192">
        <v>1.06E-6</v>
      </c>
    </row>
    <row r="140" spans="4:26" x14ac:dyDescent="0.25">
      <c r="D140" s="1" t="s">
        <v>257</v>
      </c>
      <c r="E140" s="200" t="s">
        <v>94</v>
      </c>
      <c r="F140" s="195" t="s">
        <v>214</v>
      </c>
      <c r="G140" s="196">
        <v>0</v>
      </c>
      <c r="H140" s="192">
        <v>0</v>
      </c>
      <c r="I140" s="192">
        <v>0</v>
      </c>
      <c r="J140" s="192">
        <v>0</v>
      </c>
      <c r="K140" s="192">
        <v>0</v>
      </c>
      <c r="L140" s="192">
        <v>0</v>
      </c>
      <c r="M140" s="192">
        <v>0</v>
      </c>
      <c r="N140" s="192">
        <v>0</v>
      </c>
      <c r="O140" s="193">
        <v>0</v>
      </c>
      <c r="P140" s="192">
        <v>0</v>
      </c>
      <c r="Q140" s="192">
        <v>0</v>
      </c>
      <c r="R140" s="192">
        <v>0</v>
      </c>
      <c r="S140" s="193">
        <v>7.3372412113053496E-5</v>
      </c>
      <c r="T140" s="192">
        <v>6.3912412113053502E-5</v>
      </c>
      <c r="U140" s="192">
        <v>8.3999999999999992E-6</v>
      </c>
      <c r="V140" s="192">
        <v>1.06E-6</v>
      </c>
      <c r="W140" s="193">
        <v>7.3557005516689211E-5</v>
      </c>
      <c r="X140" s="192">
        <v>6.4097005516689203E-5</v>
      </c>
      <c r="Y140" s="192">
        <v>8.3999999999999992E-6</v>
      </c>
      <c r="Z140" s="192">
        <v>1.06E-6</v>
      </c>
    </row>
    <row r="141" spans="4:26" x14ac:dyDescent="0.25">
      <c r="E141" s="67" t="s">
        <v>215</v>
      </c>
      <c r="F141" s="201" t="s">
        <v>214</v>
      </c>
      <c r="G141" s="202">
        <v>7.4404558288881773E-5</v>
      </c>
      <c r="H141" s="234">
        <v>7.3711981944931697E-5</v>
      </c>
      <c r="I141" s="234">
        <v>4.2992969026017102E-9</v>
      </c>
      <c r="J141" s="234">
        <v>6.8827704704747302E-7</v>
      </c>
      <c r="K141" s="204">
        <v>7.4550592211835638E-5</v>
      </c>
      <c r="L141" s="234">
        <v>7.3837715809675698E-5</v>
      </c>
      <c r="M141" s="234">
        <v>3.59749817237681E-9</v>
      </c>
      <c r="N141" s="234">
        <v>7.0927890398755704E-7</v>
      </c>
      <c r="O141" s="204">
        <v>7.4517643255602096E-5</v>
      </c>
      <c r="P141" s="234">
        <v>7.3792347971193093E-5</v>
      </c>
      <c r="Q141" s="234">
        <v>3.2211130325228702E-9</v>
      </c>
      <c r="R141" s="234">
        <v>7.2207417137647496E-7</v>
      </c>
      <c r="S141" s="238">
        <v>7.4237855932275714E-5</v>
      </c>
      <c r="T141" s="234">
        <v>7.3524780496502101E-5</v>
      </c>
      <c r="U141" s="234">
        <v>2.8104286709770598E-9</v>
      </c>
      <c r="V141" s="234">
        <v>7.10265007102626E-7</v>
      </c>
      <c r="W141" s="238">
        <v>7.4272117342456006E-5</v>
      </c>
      <c r="X141" s="274">
        <v>7.3541005565912104E-5</v>
      </c>
      <c r="Y141" s="274">
        <v>2.4049376283698298E-9</v>
      </c>
      <c r="Z141" s="274">
        <v>7.2870683891553698E-7</v>
      </c>
    </row>
    <row r="142" spans="4:26" x14ac:dyDescent="0.25">
      <c r="E142" s="67" t="s">
        <v>216</v>
      </c>
      <c r="F142" s="201" t="s">
        <v>214</v>
      </c>
      <c r="G142" s="202">
        <v>7.442363682132758E-5</v>
      </c>
      <c r="H142" s="203">
        <v>7.3711981944931697E-5</v>
      </c>
      <c r="I142" s="203">
        <v>4.6662206373916299E-8</v>
      </c>
      <c r="J142" s="203">
        <v>6.6499267002196502E-7</v>
      </c>
      <c r="K142" s="204">
        <v>7.4599393801660926E-5</v>
      </c>
      <c r="L142" s="203">
        <v>7.3837715809675698E-5</v>
      </c>
      <c r="M142" s="203">
        <v>3.9172830930634201E-8</v>
      </c>
      <c r="N142" s="203">
        <v>7.22505161054598E-7</v>
      </c>
      <c r="O142" s="204">
        <v>7.4593417883081825E-5</v>
      </c>
      <c r="P142" s="203">
        <v>7.3792347971193093E-5</v>
      </c>
      <c r="Q142" s="203">
        <v>3.2726436720926799E-8</v>
      </c>
      <c r="R142" s="203">
        <v>7.6834347516779804E-7</v>
      </c>
      <c r="S142" s="238">
        <v>7.4328691148150563E-5</v>
      </c>
      <c r="T142" s="203">
        <v>7.3524780496502101E-5</v>
      </c>
      <c r="U142" s="203">
        <v>2.74622247964579E-8</v>
      </c>
      <c r="V142" s="203">
        <v>7.7644842685200196E-7</v>
      </c>
      <c r="W142" s="238">
        <v>7.4369778212207246E-5</v>
      </c>
      <c r="X142" s="275">
        <v>7.3541005565912104E-5</v>
      </c>
      <c r="Y142" s="275">
        <v>2.44840455106091E-8</v>
      </c>
      <c r="Z142" s="275">
        <v>8.0428860078453305E-7</v>
      </c>
    </row>
    <row r="143" spans="4:26" x14ac:dyDescent="0.25">
      <c r="E143" s="67" t="s">
        <v>217</v>
      </c>
      <c r="F143" s="201" t="s">
        <v>214</v>
      </c>
      <c r="G143" s="202">
        <v>7.4738571788164493E-5</v>
      </c>
      <c r="H143" s="203">
        <v>7.3711981944931697E-5</v>
      </c>
      <c r="I143" s="203">
        <v>1.5104496229104099E-8</v>
      </c>
      <c r="J143" s="241">
        <v>1.0114853470036999E-6</v>
      </c>
      <c r="K143" s="204">
        <v>7.4913591411471302E-5</v>
      </c>
      <c r="L143" s="203">
        <v>7.3837715809675698E-5</v>
      </c>
      <c r="M143" s="203">
        <v>1.38540085834718E-8</v>
      </c>
      <c r="N143" s="241">
        <v>1.0620215932121401E-6</v>
      </c>
      <c r="O143" s="204">
        <v>7.4901519659534391E-5</v>
      </c>
      <c r="P143" s="203">
        <v>7.3792347971193093E-5</v>
      </c>
      <c r="Q143" s="203">
        <v>1.27280787207289E-8</v>
      </c>
      <c r="R143" s="203">
        <v>1.0964436096205699E-6</v>
      </c>
      <c r="S143" s="238">
        <v>7.462375400754212E-5</v>
      </c>
      <c r="T143" s="203">
        <v>7.3524780496502101E-5</v>
      </c>
      <c r="U143" s="203">
        <v>1.1907547188397E-8</v>
      </c>
      <c r="V143" s="203">
        <v>1.0870659638516201E-6</v>
      </c>
      <c r="W143" s="238">
        <v>7.4665374595564858E-5</v>
      </c>
      <c r="X143" s="275">
        <v>7.3541005565912104E-5</v>
      </c>
      <c r="Y143" s="275">
        <v>1.1719101491585E-8</v>
      </c>
      <c r="Z143" s="275">
        <v>1.11264992816117E-6</v>
      </c>
    </row>
    <row r="144" spans="4:26" x14ac:dyDescent="0.25">
      <c r="E144" s="67" t="s">
        <v>218</v>
      </c>
      <c r="F144" s="201" t="s">
        <v>214</v>
      </c>
      <c r="G144" s="202">
        <v>7.4536950604685591E-5</v>
      </c>
      <c r="H144" s="203">
        <v>7.3711981944931697E-5</v>
      </c>
      <c r="I144" s="203">
        <v>4.2544711202925402E-8</v>
      </c>
      <c r="J144" s="241">
        <v>7.8242394855096197E-7</v>
      </c>
      <c r="K144" s="204">
        <v>7.4711990938932483E-5</v>
      </c>
      <c r="L144" s="203">
        <v>7.3837715809675698E-5</v>
      </c>
      <c r="M144" s="203">
        <v>3.6143518664302597E-8</v>
      </c>
      <c r="N144" s="241">
        <v>8.3813161059247601E-7</v>
      </c>
      <c r="O144" s="204">
        <v>7.47065972893691E-5</v>
      </c>
      <c r="P144" s="203">
        <v>7.3792347971193093E-5</v>
      </c>
      <c r="Q144" s="203">
        <v>3.0488226564098202E-8</v>
      </c>
      <c r="R144" s="203">
        <v>8.8376109161190402E-7</v>
      </c>
      <c r="S144" s="238">
        <v>7.4445916455284297E-5</v>
      </c>
      <c r="T144" s="203">
        <v>7.3524780496502101E-5</v>
      </c>
      <c r="U144" s="203">
        <v>2.5981767732830201E-8</v>
      </c>
      <c r="V144" s="203">
        <v>8.9515419104936495E-7</v>
      </c>
      <c r="W144" s="238">
        <v>7.4496763828489268E-5</v>
      </c>
      <c r="X144" s="275">
        <v>7.3541005565912104E-5</v>
      </c>
      <c r="Y144" s="275">
        <v>2.3592718805807699E-8</v>
      </c>
      <c r="Z144" s="275">
        <v>9.3216554377135997E-7</v>
      </c>
    </row>
    <row r="145" spans="3:26" x14ac:dyDescent="0.25">
      <c r="E145" s="67" t="s">
        <v>219</v>
      </c>
      <c r="F145" s="201" t="s">
        <v>214</v>
      </c>
      <c r="G145" s="202">
        <v>7.4271959510113081E-5</v>
      </c>
      <c r="H145" s="203">
        <v>7.3711981944931697E-5</v>
      </c>
      <c r="I145" s="203">
        <v>3.1058906929676601E-9</v>
      </c>
      <c r="J145" s="241">
        <v>5.56871674488425E-7</v>
      </c>
      <c r="K145" s="204">
        <v>7.4414318560283847E-5</v>
      </c>
      <c r="L145" s="203">
        <v>7.3837715809675698E-5</v>
      </c>
      <c r="M145" s="203">
        <v>2.5296941758757302E-9</v>
      </c>
      <c r="N145" s="241">
        <v>5.7407305643226995E-7</v>
      </c>
      <c r="O145" s="204">
        <v>7.4387099763271149E-5</v>
      </c>
      <c r="P145" s="203">
        <v>7.3792347971193093E-5</v>
      </c>
      <c r="Q145" s="203">
        <v>2.0514847593054501E-9</v>
      </c>
      <c r="R145" s="203">
        <v>5.9270030731874698E-7</v>
      </c>
      <c r="S145" s="238">
        <v>7.4117467950061549E-5</v>
      </c>
      <c r="T145" s="203">
        <v>7.3524780496502101E-5</v>
      </c>
      <c r="U145" s="203">
        <v>1.6327788761269001E-9</v>
      </c>
      <c r="V145" s="203">
        <v>5.91054674683328E-7</v>
      </c>
      <c r="W145" s="238">
        <v>7.4152765179872295E-5</v>
      </c>
      <c r="X145" s="275">
        <v>7.3541005565912104E-5</v>
      </c>
      <c r="Y145" s="275">
        <v>1.32510339652452E-9</v>
      </c>
      <c r="Z145" s="275">
        <v>6.1043451056366098E-7</v>
      </c>
    </row>
    <row r="146" spans="3:26" x14ac:dyDescent="0.25">
      <c r="E146" s="67" t="s">
        <v>220</v>
      </c>
      <c r="F146" s="201" t="s">
        <v>214</v>
      </c>
      <c r="G146" s="202">
        <v>7.0329881970748926E-5</v>
      </c>
      <c r="H146" s="203">
        <v>7.0133599370381398E-5</v>
      </c>
      <c r="I146" s="203">
        <v>3.7005474371891799E-8</v>
      </c>
      <c r="J146" s="241">
        <v>1.5927712599563999E-7</v>
      </c>
      <c r="K146" s="204">
        <v>7.0408974107534619E-5</v>
      </c>
      <c r="L146" s="203">
        <v>7.0214449500231594E-5</v>
      </c>
      <c r="M146" s="203">
        <v>3.5580284326823E-8</v>
      </c>
      <c r="N146" s="241">
        <v>1.58944322976206E-7</v>
      </c>
      <c r="O146" s="204">
        <v>7.0404656845456619E-5</v>
      </c>
      <c r="P146" s="203">
        <v>7.0208946134772893E-5</v>
      </c>
      <c r="Q146" s="203">
        <v>3.51746699046008E-8</v>
      </c>
      <c r="R146" s="203">
        <v>1.6053604077911201E-7</v>
      </c>
      <c r="S146" s="238">
        <v>7.0446581421782054E-5</v>
      </c>
      <c r="T146" s="203">
        <v>7.0248513813478698E-5</v>
      </c>
      <c r="U146" s="203">
        <v>3.4935324280801301E-8</v>
      </c>
      <c r="V146" s="203">
        <v>1.6313228402255999E-7</v>
      </c>
      <c r="W146" s="238">
        <v>7.0497171625158569E-5</v>
      </c>
      <c r="X146" s="275">
        <v>7.0292848545322695E-5</v>
      </c>
      <c r="Y146" s="275">
        <v>3.5275524124572201E-8</v>
      </c>
      <c r="Z146" s="275">
        <v>1.6904755571129901E-7</v>
      </c>
    </row>
    <row r="147" spans="3:26" x14ac:dyDescent="0.25">
      <c r="E147" s="67" t="s">
        <v>221</v>
      </c>
      <c r="F147" s="201" t="s">
        <v>214</v>
      </c>
      <c r="G147" s="202">
        <v>7.0399132450499747E-5</v>
      </c>
      <c r="H147" s="203">
        <v>7.0133599370381398E-5</v>
      </c>
      <c r="I147" s="203">
        <v>3.68475825647292E-8</v>
      </c>
      <c r="J147" s="241">
        <v>2.2868549755362099E-7</v>
      </c>
      <c r="K147" s="204">
        <v>7.046909244279221E-5</v>
      </c>
      <c r="L147" s="203">
        <v>7.0214449500231594E-5</v>
      </c>
      <c r="M147" s="203">
        <v>3.4421063593224003E-8</v>
      </c>
      <c r="N147" s="241">
        <v>2.2022187896740301E-7</v>
      </c>
      <c r="O147" s="204">
        <v>7.0442441814379868E-5</v>
      </c>
      <c r="P147" s="203">
        <v>7.0208946134772893E-5</v>
      </c>
      <c r="Q147" s="203">
        <v>3.1664538442506798E-8</v>
      </c>
      <c r="R147" s="203">
        <v>2.0183114116447801E-7</v>
      </c>
      <c r="S147" s="238">
        <v>7.0465863221714931E-5</v>
      </c>
      <c r="T147" s="203">
        <v>7.0248513813478698E-5</v>
      </c>
      <c r="U147" s="203">
        <v>2.9536451350229299E-8</v>
      </c>
      <c r="V147" s="203">
        <v>1.8781295688601E-7</v>
      </c>
      <c r="W147" s="238">
        <v>7.0497368544552013E-5</v>
      </c>
      <c r="X147" s="275">
        <v>7.0292848545322695E-5</v>
      </c>
      <c r="Y147" s="275">
        <v>2.78508876614464E-8</v>
      </c>
      <c r="Z147" s="275">
        <v>1.7666911156787901E-7</v>
      </c>
    </row>
    <row r="148" spans="3:26" x14ac:dyDescent="0.25">
      <c r="E148" s="67" t="s">
        <v>222</v>
      </c>
      <c r="F148" s="201" t="s">
        <v>214</v>
      </c>
      <c r="G148" s="202">
        <v>7.1684099321906236E-5</v>
      </c>
      <c r="H148" s="203">
        <v>7.0133599370381398E-5</v>
      </c>
      <c r="I148" s="203">
        <v>1.2038833974970199E-6</v>
      </c>
      <c r="J148" s="241">
        <v>3.4661655402781001E-7</v>
      </c>
      <c r="K148" s="204">
        <v>7.1712186161033089E-5</v>
      </c>
      <c r="L148" s="203">
        <v>7.0214449500231594E-5</v>
      </c>
      <c r="M148" s="203">
        <v>1.1478595287551599E-6</v>
      </c>
      <c r="N148" s="241">
        <v>3.4987713204633401E-7</v>
      </c>
      <c r="O148" s="204">
        <v>7.1628925976515231E-5</v>
      </c>
      <c r="P148" s="203">
        <v>7.0208946134772893E-5</v>
      </c>
      <c r="Q148" s="203">
        <v>1.06429141124482E-6</v>
      </c>
      <c r="R148" s="203">
        <v>3.5568843049752799E-7</v>
      </c>
      <c r="S148" s="238">
        <v>7.1634626769515505E-5</v>
      </c>
      <c r="T148" s="203">
        <v>7.0248513813478698E-5</v>
      </c>
      <c r="U148" s="203">
        <v>1.02590850418682E-6</v>
      </c>
      <c r="V148" s="203">
        <v>3.6020445184997899E-7</v>
      </c>
      <c r="W148" s="238">
        <v>7.1638192798829548E-5</v>
      </c>
      <c r="X148" s="275">
        <v>7.0292848545322695E-5</v>
      </c>
      <c r="Y148" s="275">
        <v>9.7499249407246395E-7</v>
      </c>
      <c r="Z148" s="275">
        <v>3.7035175943439101E-7</v>
      </c>
    </row>
    <row r="149" spans="3:26" x14ac:dyDescent="0.25">
      <c r="E149" s="67" t="s">
        <v>223</v>
      </c>
      <c r="F149" s="201" t="s">
        <v>214</v>
      </c>
      <c r="G149" s="202">
        <v>7.1652636337637217E-5</v>
      </c>
      <c r="H149" s="203">
        <v>7.0133599370381398E-5</v>
      </c>
      <c r="I149" s="203">
        <v>9.2169324022379801E-7</v>
      </c>
      <c r="J149" s="241">
        <v>5.9734372703201699E-7</v>
      </c>
      <c r="K149" s="204">
        <v>7.1697001048633092E-5</v>
      </c>
      <c r="L149" s="203">
        <v>7.0214449500231594E-5</v>
      </c>
      <c r="M149" s="203">
        <v>8.7690286640480196E-7</v>
      </c>
      <c r="N149" s="241">
        <v>6.0564868199669198E-7</v>
      </c>
      <c r="O149" s="204">
        <v>7.1628250280587812E-5</v>
      </c>
      <c r="P149" s="203">
        <v>7.0208946134772893E-5</v>
      </c>
      <c r="Q149" s="203">
        <v>7.9653654465462298E-7</v>
      </c>
      <c r="R149" s="241">
        <v>6.2276760116029695E-7</v>
      </c>
      <c r="S149" s="238">
        <v>7.1651362889197501E-5</v>
      </c>
      <c r="T149" s="203">
        <v>7.0248513813478698E-5</v>
      </c>
      <c r="U149" s="203">
        <v>7.7022594750818403E-7</v>
      </c>
      <c r="V149" s="203">
        <v>6.3262312821062102E-7</v>
      </c>
      <c r="W149" s="238">
        <v>7.1671118721359131E-5</v>
      </c>
      <c r="X149" s="275">
        <v>7.0292848545322695E-5</v>
      </c>
      <c r="Y149" s="275">
        <v>7.2273298898273197E-7</v>
      </c>
      <c r="Z149" s="275">
        <v>6.5553718705371398E-7</v>
      </c>
    </row>
    <row r="150" spans="3:26" x14ac:dyDescent="0.25">
      <c r="E150" s="243" t="s">
        <v>224</v>
      </c>
      <c r="F150" s="244" t="s">
        <v>214</v>
      </c>
      <c r="G150" s="240">
        <v>7.1652562032034083E-5</v>
      </c>
      <c r="H150" s="235">
        <v>7.0133599370381398E-5</v>
      </c>
      <c r="I150" s="235">
        <v>1.25141086732065E-6</v>
      </c>
      <c r="J150" s="242">
        <v>2.6755179433202498E-7</v>
      </c>
      <c r="K150" s="240">
        <v>7.1726961410794953E-5</v>
      </c>
      <c r="L150" s="235">
        <v>7.0214449500231594E-5</v>
      </c>
      <c r="M150" s="235">
        <v>1.2418113538493899E-6</v>
      </c>
      <c r="N150" s="242">
        <v>2.7070055671396303E-7</v>
      </c>
      <c r="O150" s="240">
        <v>7.1729103053033423E-5</v>
      </c>
      <c r="P150" s="235">
        <v>7.0208946134772893E-5</v>
      </c>
      <c r="Q150" s="235">
        <v>1.2412899534277101E-6</v>
      </c>
      <c r="R150" s="242">
        <v>2.7886696483282699E-7</v>
      </c>
      <c r="S150" s="239">
        <v>7.1777565005521997E-5</v>
      </c>
      <c r="T150" s="235">
        <v>7.0248513813478698E-5</v>
      </c>
      <c r="U150" s="235">
        <v>1.24541593659419E-6</v>
      </c>
      <c r="V150" s="235">
        <v>2.8363525544911599E-7</v>
      </c>
      <c r="W150" s="239">
        <v>7.1831656153239798E-5</v>
      </c>
      <c r="X150" s="275">
        <v>7.0292848545322695E-5</v>
      </c>
      <c r="Y150" s="275">
        <v>1.2480325969219001E-6</v>
      </c>
      <c r="Z150" s="275">
        <v>2.9077501099519602E-7</v>
      </c>
    </row>
    <row r="152" spans="3:26" ht="26.25" x14ac:dyDescent="0.4">
      <c r="C152" s="206" t="s">
        <v>225</v>
      </c>
      <c r="G152" s="19" t="s">
        <v>140</v>
      </c>
      <c r="H152" s="19" t="s">
        <v>141</v>
      </c>
      <c r="I152" s="19" t="s">
        <v>142</v>
      </c>
      <c r="J152" s="207" t="s">
        <v>143</v>
      </c>
      <c r="K152" s="19" t="s">
        <v>140</v>
      </c>
      <c r="L152" s="19" t="s">
        <v>141</v>
      </c>
      <c r="M152" s="19" t="s">
        <v>142</v>
      </c>
      <c r="N152" s="207" t="s">
        <v>143</v>
      </c>
      <c r="O152" s="19" t="s">
        <v>140</v>
      </c>
      <c r="P152" s="19" t="s">
        <v>141</v>
      </c>
      <c r="Q152" s="19" t="s">
        <v>142</v>
      </c>
      <c r="R152" s="19" t="s">
        <v>143</v>
      </c>
      <c r="S152" s="247" t="s">
        <v>140</v>
      </c>
      <c r="T152" s="19" t="s">
        <v>141</v>
      </c>
      <c r="U152" s="19" t="s">
        <v>142</v>
      </c>
      <c r="V152" s="19" t="s">
        <v>143</v>
      </c>
      <c r="W152" s="247" t="s">
        <v>140</v>
      </c>
      <c r="X152" s="19" t="s">
        <v>141</v>
      </c>
      <c r="Y152" s="19" t="s">
        <v>142</v>
      </c>
      <c r="Z152" s="19" t="s">
        <v>143</v>
      </c>
    </row>
    <row r="153" spans="3:26" x14ac:dyDescent="0.25">
      <c r="D153" s="1" t="s">
        <v>252</v>
      </c>
      <c r="E153" s="208" t="s">
        <v>18</v>
      </c>
      <c r="F153" s="243" t="s">
        <v>6</v>
      </c>
      <c r="G153" s="209">
        <f>(G126*10^9)/$C$170</f>
        <v>0.27064959710221687</v>
      </c>
      <c r="H153" s="209">
        <f t="shared" ref="H153:V153" si="1">(H126*10^9)/$C$170</f>
        <v>0.26977479780205632</v>
      </c>
      <c r="I153" s="209">
        <f t="shared" si="1"/>
        <v>3.0239975808019352E-4</v>
      </c>
      <c r="J153" s="209">
        <f t="shared" si="1"/>
        <v>5.7239954208036629E-4</v>
      </c>
      <c r="K153" s="246">
        <f t="shared" si="1"/>
        <v>0.27064959710221687</v>
      </c>
      <c r="L153" s="209">
        <f t="shared" si="1"/>
        <v>0.26977479780205632</v>
      </c>
      <c r="M153" s="209">
        <f t="shared" si="1"/>
        <v>3.0239975808019352E-4</v>
      </c>
      <c r="N153" s="245">
        <f t="shared" si="1"/>
        <v>5.7239954208036629E-4</v>
      </c>
      <c r="O153" s="209">
        <f t="shared" si="1"/>
        <v>0.27064959710221687</v>
      </c>
      <c r="P153" s="209">
        <f t="shared" si="1"/>
        <v>0.26977479780205632</v>
      </c>
      <c r="Q153" s="209">
        <f t="shared" si="1"/>
        <v>3.0239975808019352E-4</v>
      </c>
      <c r="R153" s="209">
        <f t="shared" si="1"/>
        <v>5.7239954208036629E-4</v>
      </c>
      <c r="S153" s="246">
        <f t="shared" si="1"/>
        <v>0.27064959710221687</v>
      </c>
      <c r="T153" s="209">
        <f t="shared" si="1"/>
        <v>0.26977479780205632</v>
      </c>
      <c r="U153" s="209">
        <f t="shared" si="1"/>
        <v>3.0239975808019352E-4</v>
      </c>
      <c r="V153" s="209">
        <f t="shared" si="1"/>
        <v>5.7239954208036629E-4</v>
      </c>
      <c r="W153" s="246">
        <f t="shared" ref="W153:Z177" si="2">(W126*10^9)/$C$170</f>
        <v>0.27064959710221687</v>
      </c>
      <c r="X153" s="209">
        <f t="shared" si="2"/>
        <v>0.26977479780205632</v>
      </c>
      <c r="Y153" s="209">
        <f t="shared" si="2"/>
        <v>3.0239975808019352E-4</v>
      </c>
      <c r="Z153" s="209">
        <f t="shared" si="2"/>
        <v>5.7239954208036629E-4</v>
      </c>
    </row>
    <row r="154" spans="3:26" x14ac:dyDescent="0.25">
      <c r="D154" s="1" t="s">
        <v>253</v>
      </c>
      <c r="E154" s="208" t="s">
        <v>18</v>
      </c>
      <c r="F154" s="208" t="s">
        <v>6</v>
      </c>
      <c r="G154" s="209">
        <f t="shared" ref="G154:V167" si="3">(G127*10^9)/$C$170</f>
        <v>0.27442739808128419</v>
      </c>
      <c r="H154" s="209">
        <f t="shared" si="3"/>
        <v>0.27112677265081075</v>
      </c>
      <c r="I154" s="209">
        <f t="shared" si="3"/>
        <v>7.304916781327895E-5</v>
      </c>
      <c r="J154" s="209">
        <f t="shared" si="3"/>
        <v>3.2275762626601998E-3</v>
      </c>
      <c r="K154" s="246">
        <f t="shared" si="3"/>
        <v>0.2744268027431046</v>
      </c>
      <c r="L154" s="209">
        <f t="shared" si="3"/>
        <v>0.27112677265081075</v>
      </c>
      <c r="M154" s="209">
        <f t="shared" si="3"/>
        <v>7.4412070038584773E-5</v>
      </c>
      <c r="N154" s="245">
        <f t="shared" si="3"/>
        <v>3.2256180222552649E-3</v>
      </c>
      <c r="O154" s="209">
        <f t="shared" si="3"/>
        <v>0.27440568920063957</v>
      </c>
      <c r="P154" s="209">
        <f t="shared" si="3"/>
        <v>0.27112677265081075</v>
      </c>
      <c r="Q154" s="209">
        <f t="shared" si="3"/>
        <v>7.3163586352281322E-5</v>
      </c>
      <c r="R154" s="209">
        <f t="shared" si="3"/>
        <v>3.2057529634765573E-3</v>
      </c>
      <c r="S154" s="246">
        <f t="shared" si="3"/>
        <v>0.2744128051363664</v>
      </c>
      <c r="T154" s="209">
        <f t="shared" si="3"/>
        <v>0.27112677265081075</v>
      </c>
      <c r="U154" s="209">
        <f t="shared" si="3"/>
        <v>7.6320333111579039E-5</v>
      </c>
      <c r="V154" s="209">
        <f t="shared" si="3"/>
        <v>3.2097121524441354E-3</v>
      </c>
      <c r="W154" s="246">
        <f t="shared" si="2"/>
        <v>0.27441688085387023</v>
      </c>
      <c r="X154" s="209">
        <f t="shared" si="2"/>
        <v>0.27112677265081075</v>
      </c>
      <c r="Y154" s="209">
        <f t="shared" si="2"/>
        <v>7.449167307982884E-5</v>
      </c>
      <c r="Z154" s="209">
        <f t="shared" si="2"/>
        <v>3.2156165299796241E-3</v>
      </c>
    </row>
    <row r="155" spans="3:26" x14ac:dyDescent="0.25">
      <c r="D155" s="1" t="s">
        <v>254</v>
      </c>
      <c r="E155" s="208" t="s">
        <v>18</v>
      </c>
      <c r="F155" s="211" t="s">
        <v>6</v>
      </c>
      <c r="G155" s="209">
        <f t="shared" si="3"/>
        <v>0.27135519653773732</v>
      </c>
      <c r="H155" s="209">
        <f t="shared" si="3"/>
        <v>0.26977479780205632</v>
      </c>
      <c r="I155" s="209">
        <f t="shared" si="3"/>
        <v>1.0079991936006452E-3</v>
      </c>
      <c r="J155" s="209">
        <f t="shared" si="3"/>
        <v>5.7239954208036629E-4</v>
      </c>
      <c r="K155" s="246">
        <f t="shared" si="3"/>
        <v>0.27135519653773732</v>
      </c>
      <c r="L155" s="209">
        <f t="shared" si="3"/>
        <v>0.26977479780205632</v>
      </c>
      <c r="M155" s="209">
        <f t="shared" si="3"/>
        <v>1.0079991936006452E-3</v>
      </c>
      <c r="N155" s="245">
        <f t="shared" si="3"/>
        <v>5.7239954208036629E-4</v>
      </c>
      <c r="O155" s="209">
        <f t="shared" si="3"/>
        <v>0.27135519653773732</v>
      </c>
      <c r="P155" s="209">
        <f t="shared" si="3"/>
        <v>0.26977479780205632</v>
      </c>
      <c r="Q155" s="209">
        <f t="shared" si="3"/>
        <v>1.0079991936006452E-3</v>
      </c>
      <c r="R155" s="209">
        <f t="shared" si="3"/>
        <v>5.7239954208036629E-4</v>
      </c>
      <c r="S155" s="246">
        <f t="shared" si="3"/>
        <v>0.27135519653773732</v>
      </c>
      <c r="T155" s="209">
        <f t="shared" si="3"/>
        <v>0.26977479780205632</v>
      </c>
      <c r="U155" s="209">
        <f t="shared" si="3"/>
        <v>1.0079991936006452E-3</v>
      </c>
      <c r="V155" s="209">
        <f t="shared" si="3"/>
        <v>5.7239954208036629E-4</v>
      </c>
      <c r="W155" s="246">
        <f t="shared" si="2"/>
        <v>0.27135519653773732</v>
      </c>
      <c r="X155" s="209">
        <f t="shared" si="2"/>
        <v>0.26977479780205632</v>
      </c>
      <c r="Y155" s="209">
        <f t="shared" si="2"/>
        <v>1.0079991936006452E-3</v>
      </c>
      <c r="Z155" s="209">
        <f t="shared" si="2"/>
        <v>5.7239954208036629E-4</v>
      </c>
    </row>
    <row r="156" spans="3:26" x14ac:dyDescent="0.25">
      <c r="D156" s="1" t="s">
        <v>249</v>
      </c>
      <c r="E156" s="208" t="s">
        <v>18</v>
      </c>
      <c r="F156" s="211" t="s">
        <v>6</v>
      </c>
      <c r="G156" s="209">
        <f t="shared" si="3"/>
        <v>0.27135519653773732</v>
      </c>
      <c r="H156" s="209">
        <f t="shared" si="3"/>
        <v>0.26977479780205632</v>
      </c>
      <c r="I156" s="209">
        <f t="shared" si="3"/>
        <v>1.0079991936006452E-3</v>
      </c>
      <c r="J156" s="209">
        <f t="shared" si="3"/>
        <v>5.7239954208036629E-4</v>
      </c>
      <c r="K156" s="246">
        <f t="shared" si="3"/>
        <v>0.27135519653773732</v>
      </c>
      <c r="L156" s="209">
        <f t="shared" si="3"/>
        <v>0.26977479780205632</v>
      </c>
      <c r="M156" s="209">
        <f t="shared" si="3"/>
        <v>1.0079991936006452E-3</v>
      </c>
      <c r="N156" s="245">
        <f t="shared" si="3"/>
        <v>5.7239954208036629E-4</v>
      </c>
      <c r="O156" s="209">
        <f t="shared" si="3"/>
        <v>0.27135519653773732</v>
      </c>
      <c r="P156" s="209">
        <f t="shared" si="3"/>
        <v>0.26977479780205632</v>
      </c>
      <c r="Q156" s="209">
        <f t="shared" si="3"/>
        <v>1.0079991936006452E-3</v>
      </c>
      <c r="R156" s="209">
        <f t="shared" si="3"/>
        <v>5.7239954208036629E-4</v>
      </c>
      <c r="S156" s="246">
        <f t="shared" si="3"/>
        <v>0.27135519653773732</v>
      </c>
      <c r="T156" s="209">
        <f t="shared" si="3"/>
        <v>0.26977479780205632</v>
      </c>
      <c r="U156" s="209">
        <f t="shared" si="3"/>
        <v>1.0079991936006452E-3</v>
      </c>
      <c r="V156" s="209">
        <f t="shared" si="3"/>
        <v>5.7239954208036629E-4</v>
      </c>
      <c r="W156" s="246">
        <f t="shared" si="2"/>
        <v>0.27135519653773732</v>
      </c>
      <c r="X156" s="209">
        <f t="shared" si="2"/>
        <v>0.26977479780205632</v>
      </c>
      <c r="Y156" s="209">
        <f t="shared" si="2"/>
        <v>1.0079991936006452E-3</v>
      </c>
      <c r="Z156" s="209">
        <f t="shared" si="2"/>
        <v>5.7239954208036629E-4</v>
      </c>
    </row>
    <row r="157" spans="3:26" x14ac:dyDescent="0.25">
      <c r="D157" s="1" t="s">
        <v>139</v>
      </c>
      <c r="E157" s="208" t="s">
        <v>18</v>
      </c>
      <c r="F157" s="211" t="s">
        <v>6</v>
      </c>
      <c r="G157" s="209">
        <f t="shared" si="3"/>
        <v>0.27448379899248698</v>
      </c>
      <c r="H157" s="209">
        <f t="shared" si="3"/>
        <v>0.27112677265081075</v>
      </c>
      <c r="I157" s="209">
        <f t="shared" si="3"/>
        <v>1.0354627061855331E-4</v>
      </c>
      <c r="J157" s="209">
        <f t="shared" si="3"/>
        <v>3.2534800710577148E-3</v>
      </c>
      <c r="K157" s="246">
        <f t="shared" si="3"/>
        <v>0.27448379899248698</v>
      </c>
      <c r="L157" s="209">
        <f t="shared" si="3"/>
        <v>0.27112677265081075</v>
      </c>
      <c r="M157" s="209">
        <f t="shared" si="3"/>
        <v>1.0354627061855331E-4</v>
      </c>
      <c r="N157" s="245">
        <f t="shared" si="3"/>
        <v>3.2534800710577148E-3</v>
      </c>
      <c r="O157" s="209">
        <f t="shared" si="3"/>
        <v>0.27448379899248698</v>
      </c>
      <c r="P157" s="209">
        <f t="shared" si="3"/>
        <v>0.27112677265081075</v>
      </c>
      <c r="Q157" s="209">
        <f t="shared" si="3"/>
        <v>1.0354627061855331E-4</v>
      </c>
      <c r="R157" s="209">
        <f t="shared" si="3"/>
        <v>3.2534800710577148E-3</v>
      </c>
      <c r="S157" s="246">
        <f t="shared" si="3"/>
        <v>0.27448379899248698</v>
      </c>
      <c r="T157" s="209">
        <f t="shared" si="3"/>
        <v>0.27112677265081075</v>
      </c>
      <c r="U157" s="209">
        <f t="shared" si="3"/>
        <v>1.0354627061855331E-4</v>
      </c>
      <c r="V157" s="209">
        <f t="shared" si="3"/>
        <v>3.2534800710577148E-3</v>
      </c>
      <c r="W157" s="246">
        <f t="shared" si="2"/>
        <v>0.27448379899248698</v>
      </c>
      <c r="X157" s="209">
        <f t="shared" si="2"/>
        <v>0.27112677265081075</v>
      </c>
      <c r="Y157" s="209">
        <f t="shared" si="2"/>
        <v>1.0354627061855331E-4</v>
      </c>
      <c r="Z157" s="209">
        <f t="shared" si="2"/>
        <v>3.2534800710577148E-3</v>
      </c>
    </row>
    <row r="158" spans="3:26" x14ac:dyDescent="0.25">
      <c r="D158" s="66" t="s">
        <v>249</v>
      </c>
      <c r="E158" s="211" t="s">
        <v>8</v>
      </c>
      <c r="F158" s="211" t="s">
        <v>6</v>
      </c>
      <c r="G158" s="209">
        <f t="shared" si="3"/>
        <v>0.23059026260438981</v>
      </c>
      <c r="H158" s="209">
        <f t="shared" si="3"/>
        <v>0.22999086308390945</v>
      </c>
      <c r="I158" s="209">
        <f t="shared" si="3"/>
        <v>5.0399959680032258E-4</v>
      </c>
      <c r="J158" s="209">
        <f t="shared" si="3"/>
        <v>9.5399923680061053E-5</v>
      </c>
      <c r="K158" s="246">
        <f t="shared" si="3"/>
        <v>0.23059026260438981</v>
      </c>
      <c r="L158" s="209">
        <f t="shared" si="3"/>
        <v>0.22999086308390945</v>
      </c>
      <c r="M158" s="209">
        <f t="shared" si="3"/>
        <v>5.0399959680032258E-4</v>
      </c>
      <c r="N158" s="245">
        <f t="shared" si="3"/>
        <v>9.5399923680061053E-5</v>
      </c>
      <c r="O158" s="209">
        <f t="shared" si="3"/>
        <v>0.23059026260438981</v>
      </c>
      <c r="P158" s="209">
        <f t="shared" si="3"/>
        <v>0.22999086308390945</v>
      </c>
      <c r="Q158" s="209">
        <f t="shared" si="3"/>
        <v>5.0399959680032258E-4</v>
      </c>
      <c r="R158" s="209">
        <f t="shared" si="3"/>
        <v>9.5399923680061053E-5</v>
      </c>
      <c r="S158" s="246">
        <f t="shared" si="3"/>
        <v>0.23059026260438981</v>
      </c>
      <c r="T158" s="209">
        <f t="shared" si="3"/>
        <v>0.22999086308390945</v>
      </c>
      <c r="U158" s="209">
        <f t="shared" si="3"/>
        <v>5.0399959680032258E-4</v>
      </c>
      <c r="V158" s="272">
        <f t="shared" si="3"/>
        <v>9.5399923680061053E-5</v>
      </c>
      <c r="W158" s="246">
        <f t="shared" si="2"/>
        <v>0.23059026260438981</v>
      </c>
      <c r="X158" s="209">
        <f t="shared" si="2"/>
        <v>0.22999086308390945</v>
      </c>
      <c r="Y158" s="209">
        <f t="shared" si="2"/>
        <v>5.0399959680032258E-4</v>
      </c>
      <c r="Z158" s="272">
        <f t="shared" si="2"/>
        <v>9.5399923680061053E-5</v>
      </c>
    </row>
    <row r="159" spans="3:26" x14ac:dyDescent="0.25">
      <c r="D159" s="66" t="s">
        <v>250</v>
      </c>
      <c r="E159" s="211" t="s">
        <v>12</v>
      </c>
      <c r="F159" s="211" t="s">
        <v>6</v>
      </c>
      <c r="G159" s="209">
        <f t="shared" si="3"/>
        <v>0.25857982757612336</v>
      </c>
      <c r="H159" s="209">
        <f t="shared" si="3"/>
        <v>0.25075646781940503</v>
      </c>
      <c r="I159" s="209">
        <f t="shared" si="3"/>
        <v>5.6987579031914336E-3</v>
      </c>
      <c r="J159" s="209">
        <f t="shared" si="3"/>
        <v>2.1246018535268792E-3</v>
      </c>
      <c r="K159" s="246">
        <f t="shared" si="3"/>
        <v>0.25893524426064551</v>
      </c>
      <c r="L159" s="209">
        <f t="shared" si="3"/>
        <v>0.25134552591374593</v>
      </c>
      <c r="M159" s="209">
        <f t="shared" si="3"/>
        <v>5.4601255396799237E-3</v>
      </c>
      <c r="N159" s="245">
        <f t="shared" si="3"/>
        <v>2.1295928072197364E-3</v>
      </c>
      <c r="O159" s="209">
        <f t="shared" si="3"/>
        <v>0.25905728159722896</v>
      </c>
      <c r="P159" s="209">
        <f t="shared" si="3"/>
        <v>0.25115688809931852</v>
      </c>
      <c r="Q159" s="209">
        <f t="shared" si="3"/>
        <v>5.7723989754872957E-3</v>
      </c>
      <c r="R159" s="209">
        <f t="shared" si="3"/>
        <v>2.1279945224230881E-3</v>
      </c>
      <c r="S159" s="246">
        <f t="shared" si="3"/>
        <v>0.26111504202647939</v>
      </c>
      <c r="T159" s="209">
        <f t="shared" si="3"/>
        <v>0.25313172467916895</v>
      </c>
      <c r="U159" s="209">
        <f t="shared" si="3"/>
        <v>5.8385904889502408E-3</v>
      </c>
      <c r="V159" s="209">
        <f t="shared" si="3"/>
        <v>2.1447268583602193E-3</v>
      </c>
      <c r="W159" s="246">
        <f t="shared" si="2"/>
        <v>0.25945079389619924</v>
      </c>
      <c r="X159" s="209">
        <f t="shared" si="2"/>
        <v>0.25151611249539418</v>
      </c>
      <c r="Y159" s="209">
        <f t="shared" si="2"/>
        <v>5.8036432527305256E-3</v>
      </c>
      <c r="Z159" s="209">
        <f t="shared" si="2"/>
        <v>2.1310381480745847E-3</v>
      </c>
    </row>
    <row r="160" spans="3:26" x14ac:dyDescent="0.25">
      <c r="D160" s="66" t="s">
        <v>250</v>
      </c>
      <c r="E160" s="211" t="s">
        <v>13</v>
      </c>
      <c r="F160" s="211" t="s">
        <v>6</v>
      </c>
      <c r="G160" s="209">
        <f t="shared" si="3"/>
        <v>0.26096756798693432</v>
      </c>
      <c r="H160" s="209">
        <f t="shared" si="3"/>
        <v>0.25825920876008862</v>
      </c>
      <c r="I160" s="209">
        <f t="shared" si="3"/>
        <v>5.3547245613686466E-4</v>
      </c>
      <c r="J160" s="209">
        <f t="shared" si="3"/>
        <v>2.1728867707087565E-3</v>
      </c>
      <c r="K160" s="246">
        <f t="shared" si="3"/>
        <v>0.2608168399978405</v>
      </c>
      <c r="L160" s="209">
        <f t="shared" si="3"/>
        <v>0.25825929481771343</v>
      </c>
      <c r="M160" s="209">
        <f t="shared" si="3"/>
        <v>3.846576853648655E-4</v>
      </c>
      <c r="N160" s="245">
        <f t="shared" si="3"/>
        <v>2.17288749476222E-3</v>
      </c>
      <c r="O160" s="209">
        <f t="shared" si="3"/>
        <v>0.26077208655471107</v>
      </c>
      <c r="P160" s="209">
        <f t="shared" si="3"/>
        <v>0.25816480609761605</v>
      </c>
      <c r="Q160" s="209">
        <f t="shared" si="3"/>
        <v>4.3518795156419519E-4</v>
      </c>
      <c r="R160" s="209">
        <f t="shared" si="3"/>
        <v>2.1720925055307943E-3</v>
      </c>
      <c r="S160" s="246">
        <f t="shared" si="3"/>
        <v>0.26062391678059349</v>
      </c>
      <c r="T160" s="209">
        <f t="shared" si="3"/>
        <v>0.25813369910567002</v>
      </c>
      <c r="U160" s="209">
        <f t="shared" si="3"/>
        <v>3.1838689082988174E-4</v>
      </c>
      <c r="V160" s="209">
        <f t="shared" si="3"/>
        <v>2.171830784093636E-3</v>
      </c>
      <c r="W160" s="246">
        <f t="shared" si="2"/>
        <v>0.26003843911981017</v>
      </c>
      <c r="X160" s="209">
        <f t="shared" si="2"/>
        <v>0.2575240723479264</v>
      </c>
      <c r="Y160" s="209">
        <f t="shared" si="2"/>
        <v>3.4766513661435539E-4</v>
      </c>
      <c r="Z160" s="209">
        <f t="shared" si="2"/>
        <v>2.1667016352693589E-3</v>
      </c>
    </row>
    <row r="161" spans="3:26" x14ac:dyDescent="0.25">
      <c r="D161" s="66" t="s">
        <v>255</v>
      </c>
      <c r="E161" s="211" t="s">
        <v>13</v>
      </c>
      <c r="F161" s="211" t="s">
        <v>6</v>
      </c>
      <c r="G161" s="209">
        <f t="shared" si="3"/>
        <v>0.26091115667105885</v>
      </c>
      <c r="H161" s="209">
        <f t="shared" si="3"/>
        <v>0.25825920876008862</v>
      </c>
      <c r="I161" s="209">
        <f t="shared" si="3"/>
        <v>4.7906114026141015E-4</v>
      </c>
      <c r="J161" s="209">
        <f t="shared" si="3"/>
        <v>2.1728867707087565E-3</v>
      </c>
      <c r="K161" s="246">
        <f t="shared" si="3"/>
        <v>0.26078359873127005</v>
      </c>
      <c r="L161" s="209">
        <f t="shared" si="3"/>
        <v>0.25825929481771343</v>
      </c>
      <c r="M161" s="209">
        <f t="shared" si="3"/>
        <v>3.5141641879437468E-4</v>
      </c>
      <c r="N161" s="245">
        <f t="shared" si="3"/>
        <v>2.17288749476222E-3</v>
      </c>
      <c r="O161" s="209">
        <f t="shared" si="3"/>
        <v>0.26080854021728822</v>
      </c>
      <c r="P161" s="209">
        <f t="shared" si="3"/>
        <v>0.25816480609761605</v>
      </c>
      <c r="Q161" s="209">
        <f t="shared" si="3"/>
        <v>4.7164161414136474E-4</v>
      </c>
      <c r="R161" s="209">
        <f t="shared" si="3"/>
        <v>2.1720925055307943E-3</v>
      </c>
      <c r="S161" s="246">
        <f t="shared" si="3"/>
        <v>0.26066450993943624</v>
      </c>
      <c r="T161" s="209">
        <f t="shared" si="3"/>
        <v>0.25813369910567002</v>
      </c>
      <c r="U161" s="209">
        <f t="shared" si="3"/>
        <v>3.5898004967265765E-4</v>
      </c>
      <c r="V161" s="209">
        <f t="shared" si="3"/>
        <v>2.171830784093636E-3</v>
      </c>
      <c r="W161" s="246">
        <f t="shared" si="2"/>
        <v>0.2599528945044392</v>
      </c>
      <c r="X161" s="209">
        <f t="shared" si="2"/>
        <v>0.2575240723479264</v>
      </c>
      <c r="Y161" s="209">
        <f t="shared" si="2"/>
        <v>2.621205212433695E-4</v>
      </c>
      <c r="Z161" s="209">
        <f t="shared" si="2"/>
        <v>2.1667016352693589E-3</v>
      </c>
    </row>
    <row r="162" spans="3:26" x14ac:dyDescent="0.25">
      <c r="D162" s="66" t="s">
        <v>251</v>
      </c>
      <c r="E162" s="211" t="s">
        <v>17</v>
      </c>
      <c r="F162" s="211" t="s">
        <v>6</v>
      </c>
      <c r="G162" s="209">
        <f t="shared" si="3"/>
        <v>0.2843041835297842</v>
      </c>
      <c r="H162" s="209">
        <f t="shared" si="3"/>
        <v>0.2834293842296236</v>
      </c>
      <c r="I162" s="209">
        <f t="shared" si="3"/>
        <v>3.0239975808019352E-4</v>
      </c>
      <c r="J162" s="209">
        <f t="shared" si="3"/>
        <v>5.7239954208036629E-4</v>
      </c>
      <c r="K162" s="246">
        <f t="shared" si="3"/>
        <v>0.28389794569005422</v>
      </c>
      <c r="L162" s="209">
        <f t="shared" si="3"/>
        <v>0.28302314638989373</v>
      </c>
      <c r="M162" s="209">
        <f t="shared" si="3"/>
        <v>3.0239975808019352E-4</v>
      </c>
      <c r="N162" s="245">
        <f t="shared" si="3"/>
        <v>5.7239954208036629E-4</v>
      </c>
      <c r="O162" s="209">
        <f t="shared" si="3"/>
        <v>0.28522310781663701</v>
      </c>
      <c r="P162" s="209">
        <f t="shared" si="3"/>
        <v>0.28434830851647647</v>
      </c>
      <c r="Q162" s="209">
        <f t="shared" si="3"/>
        <v>3.0239975808019352E-4</v>
      </c>
      <c r="R162" s="209">
        <f t="shared" si="3"/>
        <v>5.7239954208036629E-4</v>
      </c>
      <c r="S162" s="246">
        <f t="shared" si="3"/>
        <v>0</v>
      </c>
      <c r="T162" s="209">
        <f t="shared" si="3"/>
        <v>0</v>
      </c>
      <c r="U162" s="209">
        <f t="shared" si="3"/>
        <v>0</v>
      </c>
      <c r="V162" s="209">
        <f t="shared" si="3"/>
        <v>0</v>
      </c>
      <c r="W162" s="246">
        <f t="shared" si="2"/>
        <v>0</v>
      </c>
      <c r="X162" s="209">
        <f t="shared" si="2"/>
        <v>0</v>
      </c>
      <c r="Y162" s="209">
        <f t="shared" si="2"/>
        <v>0</v>
      </c>
      <c r="Z162" s="209">
        <f t="shared" si="2"/>
        <v>0</v>
      </c>
    </row>
    <row r="163" spans="3:26" x14ac:dyDescent="0.25">
      <c r="D163" s="66" t="s">
        <v>253</v>
      </c>
      <c r="E163" s="211" t="s">
        <v>17</v>
      </c>
      <c r="F163" s="211" t="s">
        <v>6</v>
      </c>
      <c r="G163" s="209">
        <f t="shared" si="3"/>
        <v>0.27898833688718516</v>
      </c>
      <c r="H163" s="209">
        <f t="shared" si="3"/>
        <v>0.27534604063378387</v>
      </c>
      <c r="I163" s="209">
        <f t="shared" si="3"/>
        <v>1.297409600753008E-4</v>
      </c>
      <c r="J163" s="209">
        <f t="shared" si="3"/>
        <v>3.5125552933260337E-3</v>
      </c>
      <c r="K163" s="246">
        <f t="shared" si="3"/>
        <v>0.27872769538283798</v>
      </c>
      <c r="L163" s="209">
        <f t="shared" si="3"/>
        <v>0.27508880190098389</v>
      </c>
      <c r="M163" s="209">
        <f t="shared" si="3"/>
        <v>1.2961975114095359E-4</v>
      </c>
      <c r="N163" s="245">
        <f t="shared" si="3"/>
        <v>3.5092737307131699E-3</v>
      </c>
      <c r="O163" s="209">
        <f t="shared" si="3"/>
        <v>0.27890427444024396</v>
      </c>
      <c r="P163" s="209">
        <f t="shared" si="3"/>
        <v>0.27526307565327784</v>
      </c>
      <c r="Q163" s="209">
        <f t="shared" si="3"/>
        <v>1.2970186760751499E-4</v>
      </c>
      <c r="R163" s="209">
        <f t="shared" si="3"/>
        <v>3.5114969193586207E-3</v>
      </c>
      <c r="S163" s="246">
        <f t="shared" si="3"/>
        <v>0.27764353297790079</v>
      </c>
      <c r="T163" s="209">
        <f t="shared" si="3"/>
        <v>0.27401879363850884</v>
      </c>
      <c r="U163" s="209">
        <f t="shared" si="3"/>
        <v>1.291155713861166E-4</v>
      </c>
      <c r="V163" s="209">
        <f t="shared" si="3"/>
        <v>3.4956237680058466E-3</v>
      </c>
      <c r="W163" s="246">
        <f t="shared" si="2"/>
        <v>0.27925510054690733</v>
      </c>
      <c r="X163" s="209">
        <f t="shared" si="2"/>
        <v>0.27560932159494883</v>
      </c>
      <c r="Y163" s="209">
        <f t="shared" si="2"/>
        <v>1.2986501606169709E-4</v>
      </c>
      <c r="Z163" s="209">
        <f t="shared" si="2"/>
        <v>3.5159139358968273E-3</v>
      </c>
    </row>
    <row r="164" spans="3:26" x14ac:dyDescent="0.25">
      <c r="D164" s="66" t="s">
        <v>256</v>
      </c>
      <c r="E164" s="211" t="s">
        <v>14</v>
      </c>
      <c r="F164" s="211" t="s">
        <v>6</v>
      </c>
      <c r="G164" s="209">
        <f t="shared" si="3"/>
        <v>0.25922890756607325</v>
      </c>
      <c r="H164" s="209">
        <f t="shared" si="3"/>
        <v>0.25835410826591276</v>
      </c>
      <c r="I164" s="209">
        <f t="shared" si="3"/>
        <v>3.0239975808019352E-4</v>
      </c>
      <c r="J164" s="209">
        <f t="shared" si="3"/>
        <v>5.7239954208036629E-4</v>
      </c>
      <c r="K164" s="246">
        <f t="shared" si="3"/>
        <v>0.25936871187791505</v>
      </c>
      <c r="L164" s="209">
        <f t="shared" si="3"/>
        <v>0.2584939125777545</v>
      </c>
      <c r="M164" s="209">
        <f t="shared" si="3"/>
        <v>3.0239975808019352E-4</v>
      </c>
      <c r="N164" s="245">
        <f t="shared" si="3"/>
        <v>5.7239954208036629E-4</v>
      </c>
      <c r="O164" s="209">
        <f t="shared" si="3"/>
        <v>0.25918352743553125</v>
      </c>
      <c r="P164" s="209">
        <f t="shared" si="3"/>
        <v>0.2583087281353707</v>
      </c>
      <c r="Q164" s="209">
        <f t="shared" si="3"/>
        <v>3.0239975808019352E-4</v>
      </c>
      <c r="R164" s="209">
        <f t="shared" si="3"/>
        <v>5.7239954208036629E-4</v>
      </c>
      <c r="S164" s="246">
        <f t="shared" si="3"/>
        <v>0.25938686973335534</v>
      </c>
      <c r="T164" s="209">
        <f t="shared" si="3"/>
        <v>0.25851207043319485</v>
      </c>
      <c r="U164" s="209">
        <f t="shared" si="3"/>
        <v>3.0239975808019352E-4</v>
      </c>
      <c r="V164" s="209">
        <f t="shared" si="3"/>
        <v>5.7239954208036629E-4</v>
      </c>
      <c r="W164" s="246">
        <f t="shared" si="2"/>
        <v>0.25927454042764292</v>
      </c>
      <c r="X164" s="209">
        <f t="shared" si="2"/>
        <v>0.25839974112748232</v>
      </c>
      <c r="Y164" s="209">
        <f t="shared" si="2"/>
        <v>3.0239975808019352E-4</v>
      </c>
      <c r="Z164" s="209">
        <f t="shared" si="2"/>
        <v>5.7239954208036629E-4</v>
      </c>
    </row>
    <row r="165" spans="3:26" x14ac:dyDescent="0.25">
      <c r="D165" s="66" t="s">
        <v>249</v>
      </c>
      <c r="E165" s="211" t="s">
        <v>14</v>
      </c>
      <c r="F165" s="211" t="s">
        <v>6</v>
      </c>
      <c r="G165" s="209">
        <f t="shared" si="3"/>
        <v>0.25993450700159376</v>
      </c>
      <c r="H165" s="209">
        <f t="shared" si="3"/>
        <v>0.25835410826591276</v>
      </c>
      <c r="I165" s="209">
        <f t="shared" si="3"/>
        <v>1.0079991936006452E-3</v>
      </c>
      <c r="J165" s="209">
        <f t="shared" si="3"/>
        <v>5.7239954208036629E-4</v>
      </c>
      <c r="K165" s="246">
        <f t="shared" si="3"/>
        <v>0.2600743113134355</v>
      </c>
      <c r="L165" s="209">
        <f t="shared" si="3"/>
        <v>0.2584939125777545</v>
      </c>
      <c r="M165" s="209">
        <f t="shared" si="3"/>
        <v>1.0079991936006452E-3</v>
      </c>
      <c r="N165" s="245">
        <f t="shared" si="3"/>
        <v>5.7239954208036629E-4</v>
      </c>
      <c r="O165" s="209">
        <f t="shared" si="3"/>
        <v>0.2598891268710517</v>
      </c>
      <c r="P165" s="209">
        <f t="shared" si="3"/>
        <v>0.2583087281353707</v>
      </c>
      <c r="Q165" s="209">
        <f t="shared" si="3"/>
        <v>1.0079991936006452E-3</v>
      </c>
      <c r="R165" s="209">
        <f t="shared" si="3"/>
        <v>5.7239954208036629E-4</v>
      </c>
      <c r="S165" s="246">
        <f t="shared" si="3"/>
        <v>0.26009246916887585</v>
      </c>
      <c r="T165" s="209">
        <f t="shared" si="3"/>
        <v>0.25851207043319485</v>
      </c>
      <c r="U165" s="209">
        <f t="shared" si="3"/>
        <v>1.0079991936006452E-3</v>
      </c>
      <c r="V165" s="209">
        <f t="shared" si="3"/>
        <v>5.7239954208036629E-4</v>
      </c>
      <c r="W165" s="246">
        <f t="shared" si="2"/>
        <v>0.25998013986316337</v>
      </c>
      <c r="X165" s="209">
        <f t="shared" si="2"/>
        <v>0.25839974112748232</v>
      </c>
      <c r="Y165" s="209">
        <f t="shared" si="2"/>
        <v>1.0079991936006452E-3</v>
      </c>
      <c r="Z165" s="209">
        <f t="shared" si="2"/>
        <v>5.7239954208036629E-4</v>
      </c>
    </row>
    <row r="166" spans="3:26" x14ac:dyDescent="0.25">
      <c r="D166" s="1" t="s">
        <v>251</v>
      </c>
      <c r="E166" s="211" t="s">
        <v>94</v>
      </c>
      <c r="F166" s="211" t="s">
        <v>6</v>
      </c>
      <c r="G166" s="209">
        <f t="shared" si="3"/>
        <v>0.22382075564178477</v>
      </c>
      <c r="H166" s="209">
        <f t="shared" si="3"/>
        <v>0.21698076111378042</v>
      </c>
      <c r="I166" s="209">
        <f t="shared" si="3"/>
        <v>3.0239975808019352E-3</v>
      </c>
      <c r="J166" s="209">
        <f t="shared" si="3"/>
        <v>3.8159969472024422E-3</v>
      </c>
      <c r="K166" s="246">
        <f t="shared" si="3"/>
        <v>0.22501239150564045</v>
      </c>
      <c r="L166" s="209">
        <f t="shared" si="3"/>
        <v>0.21817239697763607</v>
      </c>
      <c r="M166" s="209">
        <f t="shared" si="3"/>
        <v>3.0239975808019352E-3</v>
      </c>
      <c r="N166" s="245">
        <f t="shared" si="3"/>
        <v>3.8159969472024422E-3</v>
      </c>
      <c r="O166" s="209">
        <f t="shared" si="3"/>
        <v>0.23234106351743547</v>
      </c>
      <c r="P166" s="209">
        <f t="shared" si="3"/>
        <v>0.22550106898943112</v>
      </c>
      <c r="Q166" s="209">
        <f t="shared" si="3"/>
        <v>3.0239975808019352E-3</v>
      </c>
      <c r="R166" s="209">
        <f t="shared" si="3"/>
        <v>3.8159969472024422E-3</v>
      </c>
      <c r="S166" s="246">
        <f t="shared" si="3"/>
        <v>0.23210629140868966</v>
      </c>
      <c r="T166" s="209">
        <f t="shared" si="3"/>
        <v>0.22526629688068531</v>
      </c>
      <c r="U166" s="209">
        <f t="shared" si="3"/>
        <v>3.0239975808019352E-3</v>
      </c>
      <c r="V166" s="209">
        <f t="shared" si="3"/>
        <v>3.8159969472024422E-3</v>
      </c>
      <c r="W166" s="246">
        <f t="shared" si="2"/>
        <v>0.2332412973014486</v>
      </c>
      <c r="X166" s="209">
        <f t="shared" si="2"/>
        <v>0.22640130277344425</v>
      </c>
      <c r="Y166" s="209">
        <f t="shared" si="2"/>
        <v>3.0239975808019352E-3</v>
      </c>
      <c r="Z166" s="209">
        <f t="shared" si="2"/>
        <v>3.8159969472024422E-3</v>
      </c>
    </row>
    <row r="167" spans="3:26" x14ac:dyDescent="0.25">
      <c r="D167" s="1" t="s">
        <v>257</v>
      </c>
      <c r="E167" s="67" t="s">
        <v>94</v>
      </c>
      <c r="F167" s="67" t="s">
        <v>6</v>
      </c>
      <c r="G167" s="209">
        <f t="shared" si="3"/>
        <v>0</v>
      </c>
      <c r="H167" s="209">
        <f t="shared" si="3"/>
        <v>0</v>
      </c>
      <c r="I167" s="209">
        <f t="shared" si="3"/>
        <v>0</v>
      </c>
      <c r="J167" s="209">
        <f t="shared" si="3"/>
        <v>0</v>
      </c>
      <c r="K167" s="246">
        <f t="shared" si="3"/>
        <v>0</v>
      </c>
      <c r="L167" s="209">
        <f t="shared" si="3"/>
        <v>0</v>
      </c>
      <c r="M167" s="209">
        <f t="shared" si="3"/>
        <v>0</v>
      </c>
      <c r="N167" s="245">
        <f t="shared" si="3"/>
        <v>0</v>
      </c>
      <c r="O167" s="209">
        <f t="shared" si="3"/>
        <v>0</v>
      </c>
      <c r="P167" s="209">
        <f t="shared" si="3"/>
        <v>0</v>
      </c>
      <c r="Q167" s="209">
        <f t="shared" si="3"/>
        <v>0</v>
      </c>
      <c r="R167" s="209">
        <f t="shared" si="3"/>
        <v>0</v>
      </c>
      <c r="S167" s="246">
        <f t="shared" si="3"/>
        <v>0.26414047229461474</v>
      </c>
      <c r="T167" s="209">
        <f t="shared" si="3"/>
        <v>0.23008449953939297</v>
      </c>
      <c r="U167" s="209">
        <f t="shared" si="3"/>
        <v>3.0239975808019355E-2</v>
      </c>
      <c r="V167" s="209">
        <f t="shared" si="3"/>
        <v>3.8159969472024422E-3</v>
      </c>
      <c r="W167" s="246">
        <f t="shared" si="2"/>
        <v>0.26480500801607476</v>
      </c>
      <c r="X167" s="209">
        <f t="shared" si="2"/>
        <v>0.23074903526085294</v>
      </c>
      <c r="Y167" s="209">
        <f t="shared" si="2"/>
        <v>3.0239975808019355E-2</v>
      </c>
      <c r="Z167" s="209">
        <f t="shared" si="2"/>
        <v>3.8159969472024422E-3</v>
      </c>
    </row>
    <row r="168" spans="3:26" x14ac:dyDescent="0.25">
      <c r="E168" s="67" t="str">
        <f t="shared" ref="E168:E177" si="4">E141</f>
        <v>DERV (cars)</v>
      </c>
      <c r="F168" s="67" t="s">
        <v>6</v>
      </c>
      <c r="G168" s="81">
        <f t="shared" ref="G168:R168" si="5">(G141*10^9)/$C$170</f>
        <v>0.26785619555501794</v>
      </c>
      <c r="H168" s="81">
        <f t="shared" si="5"/>
        <v>0.26536292271141593</v>
      </c>
      <c r="I168" s="81">
        <f t="shared" si="5"/>
        <v>1.5477456467400981E-5</v>
      </c>
      <c r="J168" s="212">
        <f t="shared" si="5"/>
        <v>2.4777953871345931E-3</v>
      </c>
      <c r="K168" s="81">
        <f t="shared" si="5"/>
        <v>0.2683819172570745</v>
      </c>
      <c r="L168" s="81">
        <f t="shared" si="5"/>
        <v>0.26581556426238112</v>
      </c>
      <c r="M168" s="81">
        <f t="shared" si="5"/>
        <v>1.2950983059770069E-5</v>
      </c>
      <c r="N168" s="212">
        <f t="shared" si="5"/>
        <v>2.5534020116335958E-3</v>
      </c>
      <c r="O168" s="81">
        <f t="shared" si="5"/>
        <v>0.26826330110952668</v>
      </c>
      <c r="P168" s="81">
        <f t="shared" si="5"/>
        <v>0.26565224017450301</v>
      </c>
      <c r="Q168" s="81">
        <f t="shared" si="5"/>
        <v>1.159599764028422E-5</v>
      </c>
      <c r="R168" s="81">
        <f t="shared" si="5"/>
        <v>2.5994649373833599E-3</v>
      </c>
      <c r="S168" s="81">
        <f t="shared" ref="S168:V177" si="6">(S141*10^9)/$C$170</f>
        <v>0.26725606755133852</v>
      </c>
      <c r="T168" s="81">
        <f t="shared" si="6"/>
        <v>0.26468899803620916</v>
      </c>
      <c r="U168" s="81">
        <f t="shared" si="6"/>
        <v>1.0117535121489317E-5</v>
      </c>
      <c r="V168" s="81">
        <f t="shared" si="6"/>
        <v>2.5569519800078696E-3</v>
      </c>
      <c r="W168" s="81">
        <f t="shared" si="2"/>
        <v>0.2673794085293148</v>
      </c>
      <c r="X168" s="81">
        <f t="shared" si="2"/>
        <v>0.26474740823935694</v>
      </c>
      <c r="Y168" s="81">
        <f t="shared" si="2"/>
        <v>8.6577685359165594E-6</v>
      </c>
      <c r="Z168" s="81">
        <f t="shared" si="2"/>
        <v>2.6233425214219159E-3</v>
      </c>
    </row>
    <row r="169" spans="3:26" x14ac:dyDescent="0.25">
      <c r="C169" s="1">
        <v>1000000000</v>
      </c>
      <c r="D169" s="1" t="s">
        <v>226</v>
      </c>
      <c r="E169" s="67" t="str">
        <f t="shared" si="4"/>
        <v>DERV (buses and coach)</v>
      </c>
      <c r="F169" s="67" t="s">
        <v>6</v>
      </c>
      <c r="G169" s="81">
        <f t="shared" ref="G169:R169" si="7">(G142*10^9)/$C$170</f>
        <v>0.26792487821687672</v>
      </c>
      <c r="H169" s="81">
        <f t="shared" si="7"/>
        <v>0.26536292271141593</v>
      </c>
      <c r="I169" s="81">
        <f t="shared" si="7"/>
        <v>1.6798380855905182E-4</v>
      </c>
      <c r="J169" s="212">
        <f t="shared" si="7"/>
        <v>2.3939716969017168E-3</v>
      </c>
      <c r="K169" s="81">
        <f t="shared" si="7"/>
        <v>0.2685576028398971</v>
      </c>
      <c r="L169" s="81">
        <f t="shared" si="7"/>
        <v>0.26581556426238112</v>
      </c>
      <c r="M169" s="81">
        <f t="shared" si="7"/>
        <v>1.410220785326203E-4</v>
      </c>
      <c r="N169" s="212">
        <f t="shared" si="7"/>
        <v>2.6010164989833536E-3</v>
      </c>
      <c r="O169" s="81">
        <f t="shared" si="7"/>
        <v>0.26853608955022296</v>
      </c>
      <c r="P169" s="81">
        <f t="shared" si="7"/>
        <v>0.26565224017450301</v>
      </c>
      <c r="Q169" s="81">
        <f t="shared" si="7"/>
        <v>1.1781507794327412E-4</v>
      </c>
      <c r="R169" s="81">
        <f t="shared" si="7"/>
        <v>2.7660342977766346E-3</v>
      </c>
      <c r="S169" s="81">
        <f t="shared" si="6"/>
        <v>0.26758307406688281</v>
      </c>
      <c r="T169" s="81">
        <f t="shared" si="6"/>
        <v>0.26468899803620916</v>
      </c>
      <c r="U169" s="81">
        <f t="shared" si="6"/>
        <v>9.8863930176104292E-5</v>
      </c>
      <c r="V169" s="81">
        <f t="shared" si="6"/>
        <v>2.7952121004975266E-3</v>
      </c>
      <c r="W169" s="81">
        <f t="shared" si="2"/>
        <v>0.26773098737915618</v>
      </c>
      <c r="X169" s="81">
        <f t="shared" si="2"/>
        <v>0.26474740823935694</v>
      </c>
      <c r="Y169" s="81">
        <f t="shared" si="2"/>
        <v>8.8142493324198099E-5</v>
      </c>
      <c r="Z169" s="81">
        <f t="shared" si="2"/>
        <v>2.8954366464750019E-3</v>
      </c>
    </row>
    <row r="170" spans="3:26" x14ac:dyDescent="0.25">
      <c r="C170" s="1">
        <v>277778</v>
      </c>
      <c r="D170" s="1" t="s">
        <v>227</v>
      </c>
      <c r="E170" s="67" t="str">
        <f t="shared" si="4"/>
        <v>DERV (HGV articulated)</v>
      </c>
      <c r="F170" s="67" t="s">
        <v>6</v>
      </c>
      <c r="G170" s="81">
        <f t="shared" ref="G170:R170" si="8">(G143*10^9)/$C$170</f>
        <v>0.26905864319047762</v>
      </c>
      <c r="H170" s="81">
        <f t="shared" si="8"/>
        <v>0.26536292271141593</v>
      </c>
      <c r="I170" s="81">
        <f t="shared" si="8"/>
        <v>5.4376142923860419E-5</v>
      </c>
      <c r="J170" s="212">
        <f t="shared" si="8"/>
        <v>3.6413443361378505E-3</v>
      </c>
      <c r="K170" s="81">
        <f t="shared" si="8"/>
        <v>0.26968871333032607</v>
      </c>
      <c r="L170" s="81">
        <f t="shared" si="8"/>
        <v>0.26581556426238112</v>
      </c>
      <c r="M170" s="81">
        <f t="shared" si="8"/>
        <v>4.9874391000985682E-5</v>
      </c>
      <c r="N170" s="212">
        <f t="shared" si="8"/>
        <v>3.8232746769439625E-3</v>
      </c>
      <c r="O170" s="81">
        <f t="shared" si="8"/>
        <v>0.26964525505811976</v>
      </c>
      <c r="P170" s="81">
        <f t="shared" si="8"/>
        <v>0.26565224017450301</v>
      </c>
      <c r="Q170" s="81">
        <f t="shared" si="8"/>
        <v>4.5821046737786649E-5</v>
      </c>
      <c r="R170" s="81">
        <f t="shared" si="8"/>
        <v>3.9471938368789827E-3</v>
      </c>
      <c r="S170" s="81">
        <f t="shared" si="6"/>
        <v>0.26864529951091198</v>
      </c>
      <c r="T170" s="81">
        <f t="shared" si="6"/>
        <v>0.26468899803620916</v>
      </c>
      <c r="U170" s="81">
        <f t="shared" si="6"/>
        <v>4.2867135584520731E-5</v>
      </c>
      <c r="V170" s="81">
        <f t="shared" si="6"/>
        <v>3.9134343391183614E-3</v>
      </c>
      <c r="W170" s="81">
        <f t="shared" si="2"/>
        <v>0.26879513350792672</v>
      </c>
      <c r="X170" s="81">
        <f t="shared" si="2"/>
        <v>0.26474740823935694</v>
      </c>
      <c r="Y170" s="81">
        <f t="shared" si="2"/>
        <v>4.2188731618720708E-5</v>
      </c>
      <c r="Z170" s="81">
        <f t="shared" si="2"/>
        <v>4.0055365369509825E-3</v>
      </c>
    </row>
    <row r="171" spans="3:26" x14ac:dyDescent="0.25">
      <c r="E171" s="67" t="str">
        <f t="shared" si="4"/>
        <v>DERV (HGV rigid)</v>
      </c>
      <c r="F171" s="67" t="s">
        <v>6</v>
      </c>
      <c r="G171" s="81">
        <f t="shared" ref="G171:R171" si="9">(G144*10^9)/$C$170</f>
        <v>0.26833280751062216</v>
      </c>
      <c r="H171" s="81">
        <f t="shared" si="9"/>
        <v>0.26536292271141593</v>
      </c>
      <c r="I171" s="81">
        <f t="shared" si="9"/>
        <v>1.5316083780186123E-4</v>
      </c>
      <c r="J171" s="212">
        <f t="shared" si="9"/>
        <v>2.816723961404294E-3</v>
      </c>
      <c r="K171" s="81">
        <f t="shared" si="9"/>
        <v>0.26896295220979521</v>
      </c>
      <c r="L171" s="81">
        <f t="shared" si="9"/>
        <v>0.26581556426238112</v>
      </c>
      <c r="M171" s="81">
        <f t="shared" si="9"/>
        <v>1.3011656309823888E-4</v>
      </c>
      <c r="N171" s="212">
        <f t="shared" si="9"/>
        <v>3.0172713843158064E-3</v>
      </c>
      <c r="O171" s="81">
        <f t="shared" si="9"/>
        <v>0.26894353508690072</v>
      </c>
      <c r="P171" s="81">
        <f t="shared" si="9"/>
        <v>0.26565224017450301</v>
      </c>
      <c r="Q171" s="81">
        <f t="shared" si="9"/>
        <v>1.0975752782473127E-4</v>
      </c>
      <c r="R171" s="81">
        <f t="shared" si="9"/>
        <v>3.1815373845729467E-3</v>
      </c>
      <c r="S171" s="81">
        <f t="shared" si="6"/>
        <v>0.26800508483495561</v>
      </c>
      <c r="T171" s="81">
        <f t="shared" si="6"/>
        <v>0.26468899803620916</v>
      </c>
      <c r="U171" s="81">
        <f t="shared" si="6"/>
        <v>9.3534289010757508E-5</v>
      </c>
      <c r="V171" s="81">
        <f t="shared" si="6"/>
        <v>3.222552509735706E-3</v>
      </c>
      <c r="W171" s="81">
        <f t="shared" si="2"/>
        <v>0.2681881352320532</v>
      </c>
      <c r="X171" s="81">
        <f t="shared" si="2"/>
        <v>0.26474740823935694</v>
      </c>
      <c r="Y171" s="81">
        <f t="shared" si="2"/>
        <v>8.4933719753931919E-5</v>
      </c>
      <c r="Z171" s="81">
        <f t="shared" si="2"/>
        <v>3.3557932729422774E-3</v>
      </c>
    </row>
    <row r="172" spans="3:26" x14ac:dyDescent="0.25">
      <c r="E172" s="67" t="str">
        <f t="shared" si="4"/>
        <v>DERV LGVs</v>
      </c>
      <c r="F172" s="67" t="s">
        <v>6</v>
      </c>
      <c r="G172" s="81">
        <f t="shared" ref="G172:R172" si="10">(G145*10^9)/$C$170</f>
        <v>0.26737884033333481</v>
      </c>
      <c r="H172" s="81">
        <f t="shared" si="10"/>
        <v>0.26536292271141593</v>
      </c>
      <c r="I172" s="81">
        <f t="shared" si="10"/>
        <v>1.1181197549725537E-5</v>
      </c>
      <c r="J172" s="212">
        <f t="shared" si="10"/>
        <v>2.0047364243691904E-3</v>
      </c>
      <c r="K172" s="81">
        <f t="shared" si="10"/>
        <v>0.26789133250395586</v>
      </c>
      <c r="L172" s="81">
        <f t="shared" si="10"/>
        <v>0.26581556426238112</v>
      </c>
      <c r="M172" s="81">
        <f t="shared" si="10"/>
        <v>9.106891747639231E-6</v>
      </c>
      <c r="N172" s="212">
        <f t="shared" si="10"/>
        <v>2.0666613498270918E-3</v>
      </c>
      <c r="O172" s="81">
        <f t="shared" si="10"/>
        <v>0.2677933449131002</v>
      </c>
      <c r="P172" s="81">
        <f t="shared" si="10"/>
        <v>0.26565224017450301</v>
      </c>
      <c r="Q172" s="81">
        <f t="shared" si="10"/>
        <v>7.3853392252282395E-6</v>
      </c>
      <c r="R172" s="81">
        <f t="shared" si="10"/>
        <v>2.1337193993719696E-3</v>
      </c>
      <c r="S172" s="81">
        <f t="shared" si="6"/>
        <v>0.26682267116208463</v>
      </c>
      <c r="T172" s="81">
        <f t="shared" si="6"/>
        <v>0.26468899803620916</v>
      </c>
      <c r="U172" s="81">
        <f t="shared" si="6"/>
        <v>5.8779992516574384E-6</v>
      </c>
      <c r="V172" s="81">
        <f t="shared" si="6"/>
        <v>2.1277951266238794E-3</v>
      </c>
      <c r="W172" s="81">
        <f t="shared" si="2"/>
        <v>0.26694974108774738</v>
      </c>
      <c r="X172" s="81">
        <f t="shared" si="2"/>
        <v>0.26474740823935694</v>
      </c>
      <c r="Y172" s="81">
        <f t="shared" si="2"/>
        <v>4.7703684111935428E-6</v>
      </c>
      <c r="Z172" s="81">
        <f t="shared" si="2"/>
        <v>2.1975624799791954E-3</v>
      </c>
    </row>
    <row r="173" spans="3:26" x14ac:dyDescent="0.25">
      <c r="E173" s="67" t="str">
        <f t="shared" si="4"/>
        <v>Petrol (cars)</v>
      </c>
      <c r="F173" s="67" t="s">
        <v>6</v>
      </c>
      <c r="G173" s="81">
        <f t="shared" ref="G173:R173" si="11">(G146*10^9)/$C$170</f>
        <v>0.25318737254479812</v>
      </c>
      <c r="H173" s="81">
        <f t="shared" si="11"/>
        <v>0.25248075574876844</v>
      </c>
      <c r="I173" s="81">
        <f t="shared" si="11"/>
        <v>1.3321960116312954E-4</v>
      </c>
      <c r="J173" s="212">
        <f t="shared" si="11"/>
        <v>5.7339719486654804E-4</v>
      </c>
      <c r="K173" s="81">
        <f t="shared" si="11"/>
        <v>0.25347210400944142</v>
      </c>
      <c r="L173" s="81">
        <f t="shared" si="11"/>
        <v>0.25277181598338094</v>
      </c>
      <c r="M173" s="81">
        <f t="shared" si="11"/>
        <v>1.280889211054259E-4</v>
      </c>
      <c r="N173" s="212">
        <f t="shared" si="11"/>
        <v>5.7219910495505757E-4</v>
      </c>
      <c r="O173" s="81">
        <f t="shared" si="11"/>
        <v>0.25345656187839433</v>
      </c>
      <c r="P173" s="81">
        <f t="shared" si="11"/>
        <v>0.25275200388357932</v>
      </c>
      <c r="Q173" s="81">
        <f t="shared" si="11"/>
        <v>1.266287103535946E-4</v>
      </c>
      <c r="R173" s="81">
        <f t="shared" si="11"/>
        <v>5.779292844613756E-4</v>
      </c>
      <c r="S173" s="81">
        <f t="shared" si="6"/>
        <v>0.25360749023242324</v>
      </c>
      <c r="T173" s="81">
        <f t="shared" si="6"/>
        <v>0.25289444741296541</v>
      </c>
      <c r="U173" s="81">
        <f t="shared" si="6"/>
        <v>1.2576706679723126E-4</v>
      </c>
      <c r="V173" s="81">
        <f t="shared" si="6"/>
        <v>5.872757526606138E-4</v>
      </c>
      <c r="W173" s="81">
        <f t="shared" si="2"/>
        <v>0.25378961481887902</v>
      </c>
      <c r="X173" s="81">
        <f t="shared" si="2"/>
        <v>0.25305405231991984</v>
      </c>
      <c r="Y173" s="81">
        <f t="shared" si="2"/>
        <v>1.2699178525503173E-4</v>
      </c>
      <c r="Z173" s="81">
        <f t="shared" si="2"/>
        <v>6.0857071370410548E-4</v>
      </c>
    </row>
    <row r="174" spans="3:26" x14ac:dyDescent="0.25">
      <c r="E174" s="67" t="str">
        <f t="shared" si="4"/>
        <v>Petrol LGVs</v>
      </c>
      <c r="F174" s="67" t="s">
        <v>6</v>
      </c>
      <c r="G174" s="81">
        <f t="shared" ref="G174:R174" si="12">(G147*10^9)/$C$170</f>
        <v>0.25343667407245984</v>
      </c>
      <c r="H174" s="81">
        <f t="shared" si="12"/>
        <v>0.25248075574876844</v>
      </c>
      <c r="I174" s="81">
        <f t="shared" si="12"/>
        <v>1.3265119111207223E-4</v>
      </c>
      <c r="J174" s="212">
        <f t="shared" si="12"/>
        <v>8.2326713257932949E-4</v>
      </c>
      <c r="K174" s="81">
        <f t="shared" si="12"/>
        <v>0.25368852984322809</v>
      </c>
      <c r="L174" s="81">
        <f t="shared" si="12"/>
        <v>0.25277181598338094</v>
      </c>
      <c r="M174" s="81">
        <f t="shared" si="12"/>
        <v>1.2391572980302259E-4</v>
      </c>
      <c r="N174" s="212">
        <f t="shared" si="12"/>
        <v>7.9279813004414672E-4</v>
      </c>
      <c r="O174" s="81">
        <f t="shared" si="12"/>
        <v>0.25359258765769738</v>
      </c>
      <c r="P174" s="81">
        <f t="shared" si="12"/>
        <v>0.25275200388357932</v>
      </c>
      <c r="Q174" s="81">
        <f t="shared" si="12"/>
        <v>1.1399224719922672E-4</v>
      </c>
      <c r="R174" s="81">
        <f t="shared" si="12"/>
        <v>7.2659152691889931E-4</v>
      </c>
      <c r="S174" s="81">
        <f t="shared" si="6"/>
        <v>0.25367690465664999</v>
      </c>
      <c r="T174" s="81">
        <f t="shared" si="6"/>
        <v>0.25289444741296541</v>
      </c>
      <c r="U174" s="81">
        <f t="shared" si="6"/>
        <v>1.0633113979591364E-4</v>
      </c>
      <c r="V174" s="81">
        <f t="shared" si="6"/>
        <v>6.7612610388875284E-4</v>
      </c>
      <c r="W174" s="81">
        <f t="shared" si="2"/>
        <v>0.25379032372812826</v>
      </c>
      <c r="X174" s="81">
        <f t="shared" si="2"/>
        <v>0.25305405231991984</v>
      </c>
      <c r="Y174" s="81">
        <f t="shared" si="2"/>
        <v>1.0026311537071474E-4</v>
      </c>
      <c r="Z174" s="81">
        <f t="shared" si="2"/>
        <v>6.3600829283773017E-4</v>
      </c>
    </row>
    <row r="175" spans="3:26" x14ac:dyDescent="0.25">
      <c r="E175" s="67" t="str">
        <f t="shared" si="4"/>
        <v>Petrol (mopeds)</v>
      </c>
      <c r="F175" s="67" t="s">
        <v>6</v>
      </c>
      <c r="G175" s="81">
        <f t="shared" ref="G175:R175" si="13">(G148*10^9)/$C$170</f>
        <v>0.25806255110882159</v>
      </c>
      <c r="H175" s="81">
        <f t="shared" si="13"/>
        <v>0.25248075574876844</v>
      </c>
      <c r="I175" s="81">
        <f t="shared" si="13"/>
        <v>4.3339767638078605E-3</v>
      </c>
      <c r="J175" s="212">
        <f t="shared" si="13"/>
        <v>1.2478185962452391E-3</v>
      </c>
      <c r="K175" s="81">
        <f t="shared" si="13"/>
        <v>0.25816366364878818</v>
      </c>
      <c r="L175" s="81">
        <f t="shared" si="13"/>
        <v>0.25277181598338094</v>
      </c>
      <c r="M175" s="81">
        <f t="shared" si="13"/>
        <v>4.132290997685778E-3</v>
      </c>
      <c r="N175" s="212">
        <f t="shared" si="13"/>
        <v>1.2595566677214682E-3</v>
      </c>
      <c r="O175" s="81">
        <f t="shared" si="13"/>
        <v>0.25786392722431306</v>
      </c>
      <c r="P175" s="81">
        <f t="shared" si="13"/>
        <v>0.25275200388357932</v>
      </c>
      <c r="Q175" s="81">
        <f t="shared" si="13"/>
        <v>3.8314460153245399E-3</v>
      </c>
      <c r="R175" s="81">
        <f t="shared" si="13"/>
        <v>1.2804773254092405E-3</v>
      </c>
      <c r="S175" s="81">
        <f t="shared" si="6"/>
        <v>0.25788445006269578</v>
      </c>
      <c r="T175" s="81">
        <f t="shared" si="6"/>
        <v>0.25289444741296541</v>
      </c>
      <c r="U175" s="81">
        <f t="shared" si="6"/>
        <v>3.6932676604584237E-3</v>
      </c>
      <c r="V175" s="81">
        <f t="shared" si="6"/>
        <v>1.2967349892719329E-3</v>
      </c>
      <c r="W175" s="81">
        <f t="shared" si="2"/>
        <v>0.25789728775795617</v>
      </c>
      <c r="X175" s="81">
        <f t="shared" si="2"/>
        <v>0.25305405231991984</v>
      </c>
      <c r="Y175" s="81">
        <f t="shared" si="2"/>
        <v>3.5099701706847336E-3</v>
      </c>
      <c r="Z175" s="81">
        <f t="shared" si="2"/>
        <v>1.3332652673515937E-3</v>
      </c>
    </row>
    <row r="176" spans="3:26" x14ac:dyDescent="0.25">
      <c r="E176" s="67" t="str">
        <f t="shared" si="4"/>
        <v>Petrol (motorcycle &gt;50cc 2st)</v>
      </c>
      <c r="F176" s="67" t="s">
        <v>6</v>
      </c>
      <c r="G176" s="81">
        <f t="shared" ref="G176:R176" si="14">(G149*10^9)/$C$170</f>
        <v>0.25794928445606641</v>
      </c>
      <c r="H176" s="81">
        <f t="shared" si="14"/>
        <v>0.25248075574876844</v>
      </c>
      <c r="I176" s="81">
        <f t="shared" si="14"/>
        <v>3.3180930103312647E-3</v>
      </c>
      <c r="J176" s="212">
        <f t="shared" si="14"/>
        <v>2.1504356969667036E-3</v>
      </c>
      <c r="K176" s="81">
        <f t="shared" si="14"/>
        <v>0.25810899728788128</v>
      </c>
      <c r="L176" s="81">
        <f t="shared" si="14"/>
        <v>0.25277181598338094</v>
      </c>
      <c r="M176" s="81">
        <f t="shared" si="14"/>
        <v>3.1568477935790522E-3</v>
      </c>
      <c r="N176" s="212">
        <f t="shared" si="14"/>
        <v>2.1803335109212823E-3</v>
      </c>
      <c r="O176" s="81">
        <f t="shared" si="14"/>
        <v>0.25786149472092035</v>
      </c>
      <c r="P176" s="81">
        <f t="shared" si="14"/>
        <v>0.25275200388357932</v>
      </c>
      <c r="Q176" s="81">
        <f t="shared" si="14"/>
        <v>2.8675292667332294E-3</v>
      </c>
      <c r="R176" s="81">
        <f t="shared" si="14"/>
        <v>2.2419615706078125E-3</v>
      </c>
      <c r="S176" s="81">
        <f t="shared" si="6"/>
        <v>0.25794470004535097</v>
      </c>
      <c r="T176" s="81">
        <f t="shared" si="6"/>
        <v>0.25289444741296541</v>
      </c>
      <c r="U176" s="81">
        <f t="shared" si="6"/>
        <v>2.7728111927805082E-3</v>
      </c>
      <c r="V176" s="81">
        <f t="shared" si="6"/>
        <v>2.2774414396050839E-3</v>
      </c>
      <c r="W176" s="81">
        <f t="shared" si="2"/>
        <v>0.25801582098423609</v>
      </c>
      <c r="X176" s="81">
        <f t="shared" si="2"/>
        <v>0.25305405231991984</v>
      </c>
      <c r="Y176" s="81">
        <f t="shared" si="2"/>
        <v>2.601836678868492E-3</v>
      </c>
      <c r="Z176" s="81">
        <f t="shared" si="2"/>
        <v>2.359931985447782E-3</v>
      </c>
    </row>
    <row r="177" spans="4:26" x14ac:dyDescent="0.25">
      <c r="E177" s="208" t="str">
        <f t="shared" si="4"/>
        <v>Petrol (motorcycle &gt;50cc 4st)</v>
      </c>
      <c r="F177" s="208" t="s">
        <v>6</v>
      </c>
      <c r="G177" s="209">
        <f t="shared" ref="G177:R177" si="15">(G150*10^9)/$C$170</f>
        <v>0.25794901695610911</v>
      </c>
      <c r="H177" s="209">
        <f t="shared" si="15"/>
        <v>0.25248075574876844</v>
      </c>
      <c r="I177" s="209">
        <f t="shared" si="15"/>
        <v>4.505075518293925E-3</v>
      </c>
      <c r="J177" s="210">
        <f t="shared" si="15"/>
        <v>9.631856890467388E-4</v>
      </c>
      <c r="K177" s="209">
        <f t="shared" si="15"/>
        <v>0.25821685450537823</v>
      </c>
      <c r="L177" s="209">
        <f t="shared" si="15"/>
        <v>0.25277181598338094</v>
      </c>
      <c r="M177" s="209">
        <f t="shared" si="15"/>
        <v>4.4705172974439655E-3</v>
      </c>
      <c r="N177" s="210">
        <f t="shared" si="15"/>
        <v>9.7452122455328721E-4</v>
      </c>
      <c r="O177" s="209">
        <f t="shared" si="15"/>
        <v>0.25822456441126879</v>
      </c>
      <c r="P177" s="209">
        <f t="shared" si="15"/>
        <v>0.25275200388357932</v>
      </c>
      <c r="Q177" s="209">
        <f t="shared" si="15"/>
        <v>4.46864025742755E-3</v>
      </c>
      <c r="R177" s="209">
        <f t="shared" si="15"/>
        <v>1.003920270261961E-3</v>
      </c>
      <c r="S177" s="209">
        <f t="shared" si="6"/>
        <v>0.25839902730065739</v>
      </c>
      <c r="T177" s="209">
        <f t="shared" si="6"/>
        <v>0.25289444741296541</v>
      </c>
      <c r="U177" s="209">
        <f t="shared" si="6"/>
        <v>4.4834937849440558E-3</v>
      </c>
      <c r="V177" s="209">
        <f t="shared" si="6"/>
        <v>1.0210861027479354E-3</v>
      </c>
      <c r="W177" s="273">
        <f t="shared" si="2"/>
        <v>0.25859375527665907</v>
      </c>
      <c r="X177" s="273">
        <f t="shared" si="2"/>
        <v>0.25305405231991984</v>
      </c>
      <c r="Y177" s="273">
        <f t="shared" si="2"/>
        <v>4.4929137545878361E-3</v>
      </c>
      <c r="Z177" s="273">
        <f t="shared" si="2"/>
        <v>1.0467892021513439E-3</v>
      </c>
    </row>
    <row r="180" spans="4:26" x14ac:dyDescent="0.25">
      <c r="D180" s="66" t="s">
        <v>248</v>
      </c>
      <c r="E180" s="3"/>
      <c r="F180" s="138"/>
      <c r="G180" s="138">
        <v>2018</v>
      </c>
      <c r="H180" s="138"/>
      <c r="I180" s="138"/>
      <c r="J180" s="138"/>
      <c r="K180" s="138">
        <v>2019</v>
      </c>
      <c r="L180" s="138"/>
      <c r="M180" s="138"/>
      <c r="N180" s="138"/>
      <c r="O180" s="138">
        <v>2020</v>
      </c>
      <c r="S180" s="138">
        <v>2021</v>
      </c>
    </row>
    <row r="181" spans="4:26" x14ac:dyDescent="0.25">
      <c r="F181" s="19"/>
      <c r="G181" s="19" t="s">
        <v>244</v>
      </c>
      <c r="H181" s="19" t="s">
        <v>245</v>
      </c>
      <c r="I181" s="19" t="s">
        <v>246</v>
      </c>
      <c r="J181" s="261" t="s">
        <v>247</v>
      </c>
      <c r="K181" s="19" t="s">
        <v>244</v>
      </c>
      <c r="L181" s="19" t="s">
        <v>245</v>
      </c>
      <c r="M181" s="19" t="s">
        <v>246</v>
      </c>
      <c r="N181" s="261" t="s">
        <v>247</v>
      </c>
      <c r="O181" s="19" t="s">
        <v>244</v>
      </c>
      <c r="P181" s="19" t="s">
        <v>245</v>
      </c>
      <c r="Q181" s="19" t="s">
        <v>246</v>
      </c>
      <c r="R181" s="261" t="s">
        <v>247</v>
      </c>
      <c r="S181" s="19" t="s">
        <v>244</v>
      </c>
      <c r="T181" s="19" t="s">
        <v>245</v>
      </c>
      <c r="U181" s="19" t="s">
        <v>246</v>
      </c>
      <c r="V181" s="19" t="s">
        <v>247</v>
      </c>
    </row>
    <row r="182" spans="4:26" ht="30" x14ac:dyDescent="0.25">
      <c r="D182" s="190" t="s">
        <v>252</v>
      </c>
      <c r="E182" s="191" t="s">
        <v>18</v>
      </c>
      <c r="F182" s="192" t="s">
        <v>214</v>
      </c>
      <c r="G182" s="196">
        <v>7.5180503783859595E-5</v>
      </c>
      <c r="H182" s="196">
        <v>7.4937503783859604E-5</v>
      </c>
      <c r="I182" s="196">
        <v>8.3999999999999998E-8</v>
      </c>
      <c r="J182" s="263">
        <v>1.5900000000000001E-7</v>
      </c>
      <c r="K182" s="196">
        <v>7.5180503783859595E-5</v>
      </c>
      <c r="L182" s="196">
        <v>7.4937503783859604E-5</v>
      </c>
      <c r="M182" s="196">
        <v>8.3999999999999998E-8</v>
      </c>
      <c r="N182" s="263">
        <v>1.5900000000000001E-7</v>
      </c>
      <c r="O182" s="196">
        <v>7.5180503783859595E-5</v>
      </c>
      <c r="P182" s="196">
        <v>7.4937503783859604E-5</v>
      </c>
      <c r="Q182" s="196">
        <v>8.3999999999999998E-8</v>
      </c>
      <c r="R182" s="263">
        <v>1.5900000000000001E-7</v>
      </c>
      <c r="S182" s="196">
        <v>7.5180503783859595E-5</v>
      </c>
      <c r="T182" s="196">
        <v>7.4937503783859604E-5</v>
      </c>
      <c r="U182" s="196">
        <v>8.3999999999999998E-8</v>
      </c>
      <c r="V182" s="196">
        <v>1.5900000000000001E-7</v>
      </c>
    </row>
    <row r="183" spans="4:26" x14ac:dyDescent="0.25">
      <c r="D183" s="194" t="s">
        <v>253</v>
      </c>
      <c r="E183" s="195" t="s">
        <v>18</v>
      </c>
      <c r="F183" s="196" t="s">
        <v>214</v>
      </c>
      <c r="G183" s="196">
        <v>7.6229893784222961E-5</v>
      </c>
      <c r="H183" s="196">
        <v>7.5313052653396903E-5</v>
      </c>
      <c r="I183" s="196">
        <v>2.0291451736836999E-8</v>
      </c>
      <c r="J183" s="263">
        <v>8.9654967908922499E-7</v>
      </c>
      <c r="K183" s="196">
        <v>7.6229728412374111E-5</v>
      </c>
      <c r="L183" s="196">
        <v>7.5313052653396903E-5</v>
      </c>
      <c r="M183" s="196">
        <v>2.0670035991178E-8</v>
      </c>
      <c r="N183" s="263">
        <v>8.9600572298602299E-7</v>
      </c>
      <c r="O183" s="196">
        <v>7.6223863534775253E-5</v>
      </c>
      <c r="P183" s="196">
        <v>7.5313052653396903E-5</v>
      </c>
      <c r="Q183" s="196">
        <v>2.0323234689764E-8</v>
      </c>
      <c r="R183" s="263">
        <v>8.9048764668859105E-7</v>
      </c>
      <c r="S183" s="196">
        <v>7.6225840268514419E-5</v>
      </c>
      <c r="T183" s="196">
        <v>7.5313052653396903E-5</v>
      </c>
      <c r="U183" s="196">
        <v>2.1200151607983699E-8</v>
      </c>
      <c r="V183" s="196">
        <v>8.9158746350953798E-7</v>
      </c>
    </row>
    <row r="184" spans="4:26" x14ac:dyDescent="0.25">
      <c r="D184" s="197" t="s">
        <v>254</v>
      </c>
      <c r="E184" s="195" t="s">
        <v>18</v>
      </c>
      <c r="F184" s="196" t="s">
        <v>214</v>
      </c>
      <c r="G184" s="196">
        <v>7.5376503783859604E-5</v>
      </c>
      <c r="H184" s="196">
        <v>7.4937503783859604E-5</v>
      </c>
      <c r="I184" s="196">
        <v>2.8000000000000002E-7</v>
      </c>
      <c r="J184" s="263">
        <v>1.5900000000000001E-7</v>
      </c>
      <c r="K184" s="196">
        <v>7.5376503783859604E-5</v>
      </c>
      <c r="L184" s="196">
        <v>7.4937503783859604E-5</v>
      </c>
      <c r="M184" s="196">
        <v>2.8000000000000002E-7</v>
      </c>
      <c r="N184" s="263">
        <v>1.5900000000000001E-7</v>
      </c>
      <c r="O184" s="196">
        <v>7.5376503783859604E-5</v>
      </c>
      <c r="P184" s="196">
        <v>7.4937503783859604E-5</v>
      </c>
      <c r="Q184" s="196">
        <v>2.8000000000000002E-7</v>
      </c>
      <c r="R184" s="263">
        <v>1.5900000000000001E-7</v>
      </c>
      <c r="S184" s="196">
        <v>7.5376503783859604E-5</v>
      </c>
      <c r="T184" s="196">
        <v>7.4937503783859604E-5</v>
      </c>
      <c r="U184" s="196">
        <v>2.8000000000000002E-7</v>
      </c>
      <c r="V184" s="196">
        <v>1.5900000000000001E-7</v>
      </c>
    </row>
    <row r="185" spans="4:26" x14ac:dyDescent="0.25">
      <c r="D185" s="198" t="s">
        <v>249</v>
      </c>
      <c r="E185" s="195" t="s">
        <v>18</v>
      </c>
      <c r="F185" s="196" t="s">
        <v>214</v>
      </c>
      <c r="G185" s="199">
        <v>7.5376503783859604E-5</v>
      </c>
      <c r="H185" s="199">
        <v>7.4937503783859604E-5</v>
      </c>
      <c r="I185" s="199">
        <v>2.8000000000000002E-7</v>
      </c>
      <c r="J185" s="263">
        <v>1.5900000000000001E-7</v>
      </c>
      <c r="K185" s="199">
        <v>7.5376503783859604E-5</v>
      </c>
      <c r="L185" s="196">
        <v>7.4937503783859604E-5</v>
      </c>
      <c r="M185" s="196">
        <v>2.8000000000000002E-7</v>
      </c>
      <c r="N185" s="263">
        <v>1.5900000000000001E-7</v>
      </c>
      <c r="O185" s="199">
        <v>7.5376503783859604E-5</v>
      </c>
      <c r="P185" s="196">
        <v>7.4937503783859604E-5</v>
      </c>
      <c r="Q185" s="196">
        <v>2.8000000000000002E-7</v>
      </c>
      <c r="R185" s="263">
        <v>1.5900000000000001E-7</v>
      </c>
      <c r="S185" s="196">
        <v>7.5376503783859604E-5</v>
      </c>
      <c r="T185" s="196">
        <v>7.4937503783859604E-5</v>
      </c>
      <c r="U185" s="196">
        <v>2.8000000000000002E-7</v>
      </c>
      <c r="V185" s="196">
        <v>1.5900000000000001E-7</v>
      </c>
    </row>
    <row r="186" spans="4:26" x14ac:dyDescent="0.25">
      <c r="D186" s="200" t="s">
        <v>139</v>
      </c>
      <c r="E186" s="195" t="s">
        <v>18</v>
      </c>
      <c r="F186" s="196" t="s">
        <v>214</v>
      </c>
      <c r="G186" s="199">
        <v>7.6245560716535051E-5</v>
      </c>
      <c r="H186" s="196">
        <v>7.5313052653396903E-5</v>
      </c>
      <c r="I186" s="196">
        <v>2.8762875959880501E-8</v>
      </c>
      <c r="J186" s="263">
        <v>9.0374518717826998E-7</v>
      </c>
      <c r="K186" s="196">
        <v>7.6245560716535051E-5</v>
      </c>
      <c r="L186" s="196">
        <v>7.5313052653396903E-5</v>
      </c>
      <c r="M186" s="196">
        <v>2.8762875959880501E-8</v>
      </c>
      <c r="N186" s="263">
        <v>9.0374518717826998E-7</v>
      </c>
      <c r="O186" s="196">
        <v>7.6245560716535051E-5</v>
      </c>
      <c r="P186" s="196">
        <v>7.5313052653396903E-5</v>
      </c>
      <c r="Q186" s="196">
        <v>2.8762875959880501E-8</v>
      </c>
      <c r="R186" s="263">
        <v>9.0374518717826998E-7</v>
      </c>
      <c r="S186" s="196">
        <v>7.6245560716535051E-5</v>
      </c>
      <c r="T186" s="196">
        <v>7.5313052653396903E-5</v>
      </c>
      <c r="U186" s="196">
        <v>2.8762875959880501E-8</v>
      </c>
      <c r="V186" s="196">
        <v>9.0374518717826998E-7</v>
      </c>
    </row>
    <row r="187" spans="4:26" x14ac:dyDescent="0.25">
      <c r="D187" s="200" t="s">
        <v>249</v>
      </c>
      <c r="E187" s="195" t="s">
        <v>8</v>
      </c>
      <c r="F187" s="196" t="s">
        <v>214</v>
      </c>
      <c r="G187" s="199">
        <v>6.4052901965722193E-5</v>
      </c>
      <c r="H187" s="196">
        <v>6.38864019657222E-5</v>
      </c>
      <c r="I187" s="199">
        <v>1.4000000000000001E-7</v>
      </c>
      <c r="J187" s="263">
        <v>2.6499999999999999E-8</v>
      </c>
      <c r="K187" s="196">
        <v>6.4052901965722193E-5</v>
      </c>
      <c r="L187" s="199">
        <v>6.38864019657222E-5</v>
      </c>
      <c r="M187" s="196">
        <v>1.4000000000000001E-7</v>
      </c>
      <c r="N187" s="263">
        <v>2.6499999999999999E-8</v>
      </c>
      <c r="O187" s="196">
        <v>6.4052901965722193E-5</v>
      </c>
      <c r="P187" s="199">
        <v>6.38864019657222E-5</v>
      </c>
      <c r="Q187" s="196">
        <v>1.4000000000000001E-7</v>
      </c>
      <c r="R187" s="263">
        <v>2.6499999999999999E-8</v>
      </c>
      <c r="S187" s="196">
        <v>6.4052901965722193E-5</v>
      </c>
      <c r="T187" s="196">
        <v>6.38864019657222E-5</v>
      </c>
      <c r="U187" s="196">
        <v>1.4000000000000001E-7</v>
      </c>
      <c r="V187" s="196">
        <v>2.6499999999999999E-8</v>
      </c>
    </row>
    <row r="188" spans="4:26" x14ac:dyDescent="0.25">
      <c r="D188" s="200" t="s">
        <v>250</v>
      </c>
      <c r="E188" s="195" t="s">
        <v>12</v>
      </c>
      <c r="F188" s="196" t="s">
        <v>214</v>
      </c>
      <c r="G188" s="196">
        <v>7.1829225993392816E-5</v>
      </c>
      <c r="H188" s="196">
        <v>6.9654630117938697E-5</v>
      </c>
      <c r="I188" s="196">
        <v>1.5844282217851301E-6</v>
      </c>
      <c r="J188" s="263">
        <v>5.9016765366898954E-7</v>
      </c>
      <c r="K188" s="196">
        <v>7.1941300624556615E-5</v>
      </c>
      <c r="L188" s="196">
        <v>6.9818257497268504E-5</v>
      </c>
      <c r="M188" s="196">
        <v>1.53148909648423E-6</v>
      </c>
      <c r="N188" s="263">
        <v>5.9155403080388401E-7</v>
      </c>
      <c r="O188" s="196">
        <v>7.1974903534981167E-5</v>
      </c>
      <c r="P188" s="196">
        <v>6.9765858062452506E-5</v>
      </c>
      <c r="Q188" s="196">
        <v>1.61793541007902E-6</v>
      </c>
      <c r="R188" s="263">
        <v>5.9111006244964005E-7</v>
      </c>
      <c r="S188" s="196">
        <v>7.2544631815891125E-5</v>
      </c>
      <c r="T188" s="196">
        <v>7.0314424217930198E-5</v>
      </c>
      <c r="U188" s="196">
        <v>1.63444966069934E-6</v>
      </c>
      <c r="V188" s="196">
        <v>5.9575793726158396E-7</v>
      </c>
    </row>
    <row r="189" spans="4:26" x14ac:dyDescent="0.25">
      <c r="D189" s="67" t="s">
        <v>250</v>
      </c>
      <c r="E189" s="201" t="s">
        <v>13</v>
      </c>
      <c r="F189" s="202" t="s">
        <v>214</v>
      </c>
      <c r="G189" s="264">
        <v>7.2484738230727124E-5</v>
      </c>
      <c r="H189" s="265">
        <v>7.1738726490959903E-5</v>
      </c>
      <c r="I189" s="264">
        <v>1.4243159837327301E-7</v>
      </c>
      <c r="J189" s="263">
        <v>6.0358014139393702E-7</v>
      </c>
      <c r="K189" s="265">
        <v>7.2445981156100148E-5</v>
      </c>
      <c r="L189" s="264">
        <v>7.1738750395874802E-5</v>
      </c>
      <c r="M189" s="265">
        <v>1.036504177052825E-7</v>
      </c>
      <c r="N189" s="263">
        <v>6.0358034252006E-7</v>
      </c>
      <c r="O189" s="265">
        <v>7.2435109447009608E-5</v>
      </c>
      <c r="P189" s="196">
        <v>7.17125035081836E-5</v>
      </c>
      <c r="Q189" s="196">
        <v>1.1924642682466899E-7</v>
      </c>
      <c r="R189" s="263">
        <v>6.0335951200133302E-7</v>
      </c>
      <c r="S189" s="196">
        <v>7.2394316808343162E-5</v>
      </c>
      <c r="T189" s="196">
        <v>7.1703862670174798E-5</v>
      </c>
      <c r="U189" s="196">
        <v>8.7167326624398298E-8</v>
      </c>
      <c r="V189" s="196">
        <v>6.0328681154396204E-7</v>
      </c>
    </row>
    <row r="190" spans="4:26" x14ac:dyDescent="0.25">
      <c r="D190" s="67" t="s">
        <v>255</v>
      </c>
      <c r="E190" s="201" t="s">
        <v>13</v>
      </c>
      <c r="F190" s="202" t="s">
        <v>214</v>
      </c>
      <c r="G190" s="264">
        <v>7.2469960646935033E-5</v>
      </c>
      <c r="H190" s="265">
        <v>7.1738726490959903E-5</v>
      </c>
      <c r="I190" s="264">
        <v>1.27654014581194E-7</v>
      </c>
      <c r="J190" s="263">
        <v>6.0358014139393702E-7</v>
      </c>
      <c r="K190" s="265">
        <v>7.2437065632104282E-5</v>
      </c>
      <c r="L190" s="264">
        <v>7.1738750395874802E-5</v>
      </c>
      <c r="M190" s="265">
        <v>9.4734893709416394E-8</v>
      </c>
      <c r="N190" s="263">
        <v>6.0358034252006E-7</v>
      </c>
      <c r="O190" s="265">
        <v>7.2445097385277239E-5</v>
      </c>
      <c r="P190" s="196">
        <v>7.17125035081836E-5</v>
      </c>
      <c r="Q190" s="196">
        <v>1.2923436509229999E-7</v>
      </c>
      <c r="R190" s="263">
        <v>6.0335951200133302E-7</v>
      </c>
      <c r="S190" s="196">
        <v>7.2405258958185226E-5</v>
      </c>
      <c r="T190" s="196">
        <v>7.1703862670174798E-5</v>
      </c>
      <c r="U190" s="196">
        <v>9.8109476466459497E-8</v>
      </c>
      <c r="V190" s="196">
        <v>6.0328681154396204E-7</v>
      </c>
    </row>
    <row r="191" spans="4:26" x14ac:dyDescent="0.25">
      <c r="D191" s="67" t="s">
        <v>251</v>
      </c>
      <c r="E191" s="201" t="s">
        <v>17</v>
      </c>
      <c r="F191" s="202" t="s">
        <v>214</v>
      </c>
      <c r="G191" s="265">
        <v>7.8973447492536385E-5</v>
      </c>
      <c r="H191" s="264">
        <v>7.8730447492536394E-5</v>
      </c>
      <c r="I191" s="265">
        <v>8.3999999999999998E-8</v>
      </c>
      <c r="J191" s="263">
        <v>1.5900000000000001E-7</v>
      </c>
      <c r="K191" s="265">
        <v>7.8860603557891884E-5</v>
      </c>
      <c r="L191" s="264">
        <v>7.8617603557891894E-5</v>
      </c>
      <c r="M191" s="265">
        <v>8.3999999999999998E-8</v>
      </c>
      <c r="N191" s="263">
        <v>1.5900000000000001E-7</v>
      </c>
      <c r="O191" s="265">
        <v>7.9228704443089792E-5</v>
      </c>
      <c r="P191" s="196">
        <v>7.8985704443089802E-5</v>
      </c>
      <c r="Q191" s="196">
        <v>8.3999999999999998E-8</v>
      </c>
      <c r="R191" s="263">
        <v>1.5900000000000001E-7</v>
      </c>
      <c r="S191" s="196">
        <v>0</v>
      </c>
      <c r="T191" s="196">
        <v>0</v>
      </c>
      <c r="U191" s="196">
        <v>0</v>
      </c>
      <c r="V191" s="196">
        <v>0</v>
      </c>
    </row>
    <row r="192" spans="4:26" x14ac:dyDescent="0.25">
      <c r="D192" s="67" t="s">
        <v>253</v>
      </c>
      <c r="E192" s="201" t="s">
        <v>17</v>
      </c>
      <c r="F192" s="202" t="s">
        <v>214</v>
      </c>
      <c r="G192" s="264">
        <v>7.749682224384852E-5</v>
      </c>
      <c r="H192" s="265">
        <v>7.6485072475171207E-5</v>
      </c>
      <c r="I192" s="264">
        <v>3.60391844077969E-8</v>
      </c>
      <c r="J192" s="263">
        <v>9.75710584269519E-7</v>
      </c>
      <c r="K192" s="264">
        <v>7.7424421768053977E-5</v>
      </c>
      <c r="L192" s="265">
        <v>7.6413617214451506E-5</v>
      </c>
      <c r="M192" s="264">
        <v>3.6005515232431802E-8</v>
      </c>
      <c r="N192" s="263">
        <v>9.7479903837004294E-7</v>
      </c>
      <c r="O192" s="265">
        <v>7.7473471545462083E-5</v>
      </c>
      <c r="P192" s="196">
        <v>7.6462026628816205E-5</v>
      </c>
      <c r="Q192" s="196">
        <v>3.6028325380280303E-8</v>
      </c>
      <c r="R192" s="263">
        <v>9.7541659126559899E-7</v>
      </c>
      <c r="S192" s="196">
        <v>7.7123265303535326E-5</v>
      </c>
      <c r="T192" s="196">
        <v>7.6116392459317704E-5</v>
      </c>
      <c r="U192" s="196">
        <v>3.58654651884927E-8</v>
      </c>
      <c r="V192" s="196">
        <v>9.7100737902912807E-7</v>
      </c>
    </row>
    <row r="193" spans="4:22" x14ac:dyDescent="0.25">
      <c r="D193" s="67" t="s">
        <v>256</v>
      </c>
      <c r="E193" s="201" t="s">
        <v>14</v>
      </c>
      <c r="F193" s="202" t="s">
        <v>214</v>
      </c>
      <c r="G193" s="264">
        <v>7.2008087485888697E-5</v>
      </c>
      <c r="H193" s="265">
        <v>7.1765087485888706E-5</v>
      </c>
      <c r="I193" s="264">
        <v>8.3999999999999998E-8</v>
      </c>
      <c r="J193" s="263">
        <v>1.5900000000000001E-7</v>
      </c>
      <c r="K193" s="265">
        <v>7.2046922048023485E-5</v>
      </c>
      <c r="L193" s="264">
        <v>7.1803922048023494E-5</v>
      </c>
      <c r="M193" s="265">
        <v>8.3999999999999998E-8</v>
      </c>
      <c r="N193" s="263">
        <v>1.5900000000000001E-7</v>
      </c>
      <c r="O193" s="265">
        <v>7.1995481883986996E-5</v>
      </c>
      <c r="P193" s="196">
        <v>7.1752481883987005E-5</v>
      </c>
      <c r="Q193" s="196">
        <v>8.3999999999999998E-8</v>
      </c>
      <c r="R193" s="263">
        <v>1.5900000000000001E-7</v>
      </c>
      <c r="S193" s="196">
        <v>7.2051965900791985E-5</v>
      </c>
      <c r="T193" s="196">
        <v>7.1808965900791995E-5</v>
      </c>
      <c r="U193" s="196">
        <v>8.3999999999999998E-8</v>
      </c>
      <c r="V193" s="196">
        <v>1.5900000000000001E-7</v>
      </c>
    </row>
    <row r="194" spans="4:22" x14ac:dyDescent="0.25">
      <c r="D194" s="67" t="s">
        <v>249</v>
      </c>
      <c r="E194" s="201" t="s">
        <v>14</v>
      </c>
      <c r="F194" s="202" t="s">
        <v>214</v>
      </c>
      <c r="G194" s="264">
        <v>7.2204087485888707E-5</v>
      </c>
      <c r="H194" s="265">
        <v>7.1765087485888706E-5</v>
      </c>
      <c r="I194" s="264">
        <v>2.8000000000000002E-7</v>
      </c>
      <c r="J194" s="263">
        <v>1.5900000000000001E-7</v>
      </c>
      <c r="K194" s="265">
        <v>7.2242922048023494E-5</v>
      </c>
      <c r="L194" s="264">
        <v>7.1803922048023494E-5</v>
      </c>
      <c r="M194" s="265">
        <v>2.8000000000000002E-7</v>
      </c>
      <c r="N194" s="263">
        <v>1.5900000000000001E-7</v>
      </c>
      <c r="O194" s="265">
        <v>7.2191481883987006E-5</v>
      </c>
      <c r="P194" s="196">
        <v>7.1752481883987005E-5</v>
      </c>
      <c r="Q194" s="196">
        <v>2.8000000000000002E-7</v>
      </c>
      <c r="R194" s="263">
        <v>1.5900000000000001E-7</v>
      </c>
      <c r="S194" s="196">
        <v>7.2247965900791995E-5</v>
      </c>
      <c r="T194" s="196">
        <v>7.1808965900791995E-5</v>
      </c>
      <c r="U194" s="196">
        <v>2.8000000000000002E-7</v>
      </c>
      <c r="V194" s="196">
        <v>1.5900000000000001E-7</v>
      </c>
    </row>
    <row r="195" spans="4:22" x14ac:dyDescent="0.25">
      <c r="D195" s="67" t="s">
        <v>251</v>
      </c>
      <c r="E195" s="201" t="s">
        <v>94</v>
      </c>
      <c r="F195" s="202" t="s">
        <v>214</v>
      </c>
      <c r="G195" s="264">
        <v>6.2038332492664197E-5</v>
      </c>
      <c r="H195" s="265">
        <v>6.0138332492664199E-5</v>
      </c>
      <c r="I195" s="264">
        <v>8.4E-7</v>
      </c>
      <c r="J195" s="263">
        <v>1.06E-6</v>
      </c>
      <c r="K195" s="265">
        <v>6.2471285943766609E-5</v>
      </c>
      <c r="L195" s="264">
        <v>6.0571285943766603E-5</v>
      </c>
      <c r="M195" s="265">
        <v>8.4E-7</v>
      </c>
      <c r="N195" s="263">
        <v>1.06E-6</v>
      </c>
      <c r="O195" s="265">
        <v>6.2656658895369897E-5</v>
      </c>
      <c r="P195" s="196">
        <v>6.0756658895369898E-5</v>
      </c>
      <c r="Q195" s="196">
        <v>8.4E-7</v>
      </c>
      <c r="R195" s="263">
        <v>1.06E-6</v>
      </c>
      <c r="S195" s="196">
        <v>6.28434476425012E-5</v>
      </c>
      <c r="T195" s="196">
        <v>6.0943447642501201E-5</v>
      </c>
      <c r="U195" s="196">
        <v>8.4E-7</v>
      </c>
      <c r="V195" s="196">
        <v>1.06E-6</v>
      </c>
    </row>
    <row r="196" spans="4:22" x14ac:dyDescent="0.25">
      <c r="D196" s="67" t="s">
        <v>257</v>
      </c>
      <c r="E196" s="201" t="s">
        <v>94</v>
      </c>
      <c r="F196" s="202" t="s">
        <v>214</v>
      </c>
      <c r="G196" s="264">
        <v>0</v>
      </c>
      <c r="H196" s="265">
        <v>0</v>
      </c>
      <c r="I196" s="264">
        <v>0</v>
      </c>
      <c r="J196" s="263">
        <v>0</v>
      </c>
      <c r="K196" s="265">
        <v>0</v>
      </c>
      <c r="L196" s="264">
        <v>0</v>
      </c>
      <c r="M196" s="265">
        <v>0</v>
      </c>
      <c r="N196" s="263">
        <v>0</v>
      </c>
      <c r="O196" s="265">
        <v>0</v>
      </c>
      <c r="P196" s="196">
        <v>0</v>
      </c>
      <c r="Q196" s="196">
        <v>0</v>
      </c>
      <c r="R196" s="263">
        <v>0</v>
      </c>
      <c r="S196" s="196">
        <v>7.1737945859595394E-5</v>
      </c>
      <c r="T196" s="196">
        <v>6.22779458595954E-5</v>
      </c>
      <c r="U196" s="196">
        <v>8.3999999999999992E-6</v>
      </c>
      <c r="V196" s="196">
        <v>1.06E-6</v>
      </c>
    </row>
    <row r="197" spans="4:22" x14ac:dyDescent="0.25">
      <c r="D197" s="67"/>
      <c r="E197" s="201" t="s">
        <v>215</v>
      </c>
      <c r="F197" s="202" t="s">
        <v>214</v>
      </c>
      <c r="G197" s="264">
        <v>7.440531222283445E-5</v>
      </c>
      <c r="H197" s="265">
        <v>7.3711981944931697E-5</v>
      </c>
      <c r="I197" s="264">
        <v>6.4075913511215996E-9</v>
      </c>
      <c r="J197" s="263">
        <v>6.8692268655163896E-7</v>
      </c>
      <c r="K197" s="265">
        <v>7.4550844495793021E-5</v>
      </c>
      <c r="L197" s="264">
        <v>7.3837715809675698E-5</v>
      </c>
      <c r="M197" s="265">
        <v>5.3889324298897904E-9</v>
      </c>
      <c r="N197" s="263">
        <v>7.0773975368742495E-7</v>
      </c>
      <c r="O197" s="265">
        <v>7.4517047519446689E-5</v>
      </c>
      <c r="P197" s="196">
        <v>7.3792347971193093E-5</v>
      </c>
      <c r="Q197" s="196">
        <v>4.8021154086865703E-9</v>
      </c>
      <c r="R197" s="263">
        <v>7.1989743284490296E-7</v>
      </c>
      <c r="S197" s="196">
        <v>7.4238877449100903E-5</v>
      </c>
      <c r="T197" s="196">
        <v>7.3524780496502101E-5</v>
      </c>
      <c r="U197" s="196">
        <v>4.1753444450366598E-9</v>
      </c>
      <c r="V197" s="196">
        <v>7.0992160815375501E-7</v>
      </c>
    </row>
    <row r="198" spans="4:22" x14ac:dyDescent="0.25">
      <c r="D198" s="205"/>
      <c r="E198" s="191" t="s">
        <v>216</v>
      </c>
      <c r="F198" s="192" t="s">
        <v>214</v>
      </c>
      <c r="G198" s="264">
        <v>7.4444255604538777E-5</v>
      </c>
      <c r="H198" s="265">
        <v>7.3711981944931697E-5</v>
      </c>
      <c r="I198" s="264">
        <v>4.7690446343896199E-8</v>
      </c>
      <c r="J198" s="263">
        <v>6.8458321326318104E-7</v>
      </c>
      <c r="K198" s="265">
        <v>7.4622833321069028E-5</v>
      </c>
      <c r="L198" s="264">
        <v>7.3837715809675698E-5</v>
      </c>
      <c r="M198" s="265">
        <v>3.9193739210930599E-8</v>
      </c>
      <c r="N198" s="263">
        <v>7.4592377218239602E-7</v>
      </c>
      <c r="O198" s="265">
        <v>7.4617954975161321E-5</v>
      </c>
      <c r="P198" s="196">
        <v>7.3792347971193093E-5</v>
      </c>
      <c r="Q198" s="196">
        <v>3.27003055026903E-8</v>
      </c>
      <c r="R198" s="263">
        <v>7.9290669846553302E-7</v>
      </c>
      <c r="S198" s="196">
        <v>7.4348470341085849E-5</v>
      </c>
      <c r="T198" s="196">
        <v>7.3524780496502101E-5</v>
      </c>
      <c r="U198" s="196">
        <v>2.7636319586738699E-8</v>
      </c>
      <c r="V198" s="196">
        <v>7.9605352499700898E-7</v>
      </c>
    </row>
    <row r="199" spans="4:22" x14ac:dyDescent="0.25">
      <c r="D199" s="67"/>
      <c r="E199" s="67" t="s">
        <v>217</v>
      </c>
      <c r="F199" s="202" t="s">
        <v>214</v>
      </c>
      <c r="G199" s="264">
        <v>7.4738579488697901E-5</v>
      </c>
      <c r="H199" s="265">
        <v>7.3711981944931697E-5</v>
      </c>
      <c r="I199" s="264">
        <v>1.5104609529151401E-8</v>
      </c>
      <c r="J199" s="263">
        <v>1.0114929342370599E-6</v>
      </c>
      <c r="K199" s="265">
        <v>7.4913524732657342E-5</v>
      </c>
      <c r="L199" s="264">
        <v>7.3837715809675698E-5</v>
      </c>
      <c r="M199" s="265">
        <v>1.38531305478697E-8</v>
      </c>
      <c r="N199" s="263">
        <v>1.0619557924337699E-6</v>
      </c>
      <c r="O199" s="265">
        <v>7.4901215586944665E-5</v>
      </c>
      <c r="P199" s="196">
        <v>7.3792347971193093E-5</v>
      </c>
      <c r="Q199" s="196">
        <v>1.27245717243485E-8</v>
      </c>
      <c r="R199" s="263">
        <v>1.09614304402723E-6</v>
      </c>
      <c r="S199" s="196">
        <v>7.4623522083751617E-5</v>
      </c>
      <c r="T199" s="196">
        <v>7.3524780496502101E-5</v>
      </c>
      <c r="U199" s="196">
        <v>1.18964254358619E-8</v>
      </c>
      <c r="V199" s="196">
        <v>1.08684516181366E-6</v>
      </c>
    </row>
    <row r="200" spans="4:22" x14ac:dyDescent="0.25">
      <c r="D200" s="67"/>
      <c r="E200" s="67" t="s">
        <v>218</v>
      </c>
      <c r="F200" s="202" t="s">
        <v>214</v>
      </c>
      <c r="G200" s="264">
        <v>7.4536956792842199E-5</v>
      </c>
      <c r="H200" s="265">
        <v>7.3711981944931697E-5</v>
      </c>
      <c r="I200" s="264">
        <v>4.2545030334243599E-8</v>
      </c>
      <c r="J200" s="263">
        <v>7.8242981757625501E-7</v>
      </c>
      <c r="K200" s="265">
        <v>7.4711936943353791E-5</v>
      </c>
      <c r="L200" s="264">
        <v>7.3837715809675698E-5</v>
      </c>
      <c r="M200" s="265">
        <v>3.6141205266618498E-8</v>
      </c>
      <c r="N200" s="263">
        <v>8.3807992841147198E-7</v>
      </c>
      <c r="O200" s="265">
        <v>7.4706346960619306E-5</v>
      </c>
      <c r="P200" s="196">
        <v>7.3792347971193093E-5</v>
      </c>
      <c r="Q200" s="196">
        <v>3.0479784400737299E-8</v>
      </c>
      <c r="R200" s="263">
        <v>8.83519205025478E-7</v>
      </c>
      <c r="S200" s="196">
        <v>7.4446069589328086E-5</v>
      </c>
      <c r="T200" s="196">
        <v>7.3524780496502101E-5</v>
      </c>
      <c r="U200" s="196">
        <v>2.60562591408043E-8</v>
      </c>
      <c r="V200" s="196">
        <v>8.9523283368518201E-7</v>
      </c>
    </row>
    <row r="201" spans="4:22" x14ac:dyDescent="0.25">
      <c r="D201" s="67"/>
      <c r="E201" s="67" t="s">
        <v>219</v>
      </c>
      <c r="F201" s="202" t="s">
        <v>214</v>
      </c>
      <c r="G201" s="264">
        <v>7.4273630798722174E-5</v>
      </c>
      <c r="H201" s="265">
        <v>7.3711981944931697E-5</v>
      </c>
      <c r="I201" s="264">
        <v>4.7640633533171002E-9</v>
      </c>
      <c r="J201" s="263">
        <v>5.5688479043716504E-7</v>
      </c>
      <c r="K201" s="265">
        <v>7.4415664283561438E-5</v>
      </c>
      <c r="L201" s="264">
        <v>7.3837715809675698E-5</v>
      </c>
      <c r="M201" s="265">
        <v>3.9229555048310496E-9</v>
      </c>
      <c r="N201" s="263">
        <v>5.7402551838090103E-7</v>
      </c>
      <c r="O201" s="265">
        <v>7.4388254622323992E-5</v>
      </c>
      <c r="P201" s="196">
        <v>7.3792347971193093E-5</v>
      </c>
      <c r="Q201" s="196">
        <v>3.20988251025688E-9</v>
      </c>
      <c r="R201" s="263">
        <v>5.9269676862063796E-7</v>
      </c>
      <c r="S201" s="196">
        <v>7.4118280683996469E-5</v>
      </c>
      <c r="T201" s="196">
        <v>7.3524780496502101E-5</v>
      </c>
      <c r="U201" s="196">
        <v>2.5812998669882699E-9</v>
      </c>
      <c r="V201" s="196">
        <v>5.9091888762738697E-7</v>
      </c>
    </row>
    <row r="202" spans="4:22" x14ac:dyDescent="0.25">
      <c r="D202" s="67"/>
      <c r="E202" s="67" t="s">
        <v>220</v>
      </c>
      <c r="F202" s="202" t="s">
        <v>214</v>
      </c>
      <c r="G202" s="264">
        <v>7.0556386688484964E-5</v>
      </c>
      <c r="H202" s="265">
        <v>7.01335993703811E-5</v>
      </c>
      <c r="I202" s="264">
        <v>2.6350204518187201E-7</v>
      </c>
      <c r="J202" s="263">
        <v>1.5928527292199999E-7</v>
      </c>
      <c r="K202" s="265">
        <v>7.0635991781894841E-5</v>
      </c>
      <c r="L202" s="264">
        <v>7.0214449500231594E-5</v>
      </c>
      <c r="M202" s="265">
        <v>2.6218576139905201E-7</v>
      </c>
      <c r="N202" s="263">
        <v>1.5935652026419399E-7</v>
      </c>
      <c r="O202" s="265">
        <v>7.0632020293830009E-5</v>
      </c>
      <c r="P202" s="196">
        <v>7.0208946134772893E-5</v>
      </c>
      <c r="Q202" s="196">
        <v>2.6203235110315101E-7</v>
      </c>
      <c r="R202" s="263">
        <v>1.6104180795396801E-7</v>
      </c>
      <c r="S202" s="196">
        <v>7.0676213007040661E-5</v>
      </c>
      <c r="T202" s="196">
        <v>7.0248513813478698E-5</v>
      </c>
      <c r="U202" s="196">
        <v>2.6400455273054699E-7</v>
      </c>
      <c r="V202" s="196">
        <v>1.63694640831413E-7</v>
      </c>
    </row>
    <row r="203" spans="4:22" x14ac:dyDescent="0.25">
      <c r="D203" s="67"/>
      <c r="E203" s="67" t="s">
        <v>221</v>
      </c>
      <c r="F203" s="202" t="s">
        <v>214</v>
      </c>
      <c r="G203" s="264">
        <v>7.05674603432846E-5</v>
      </c>
      <c r="H203" s="265">
        <v>7.0133599370381398E-5</v>
      </c>
      <c r="I203" s="264">
        <v>2.0506579502110101E-7</v>
      </c>
      <c r="J203" s="263">
        <v>2.2879517788209801E-7</v>
      </c>
      <c r="K203" s="265">
        <v>7.0639804254778158E-5</v>
      </c>
      <c r="L203" s="264">
        <v>7.0214449500231594E-5</v>
      </c>
      <c r="M203" s="265">
        <v>2.0517242647094801E-7</v>
      </c>
      <c r="N203" s="263">
        <v>2.2018232807562501E-7</v>
      </c>
      <c r="O203" s="265">
        <v>7.0614986239911649E-5</v>
      </c>
      <c r="P203" s="196">
        <v>7.0208946134772893E-5</v>
      </c>
      <c r="Q203" s="196">
        <v>2.0426196774982601E-7</v>
      </c>
      <c r="R203" s="263">
        <v>2.01778137388936E-7</v>
      </c>
      <c r="S203" s="196">
        <v>7.0641363111468387E-5</v>
      </c>
      <c r="T203" s="196">
        <v>7.0248513813478698E-5</v>
      </c>
      <c r="U203" s="196">
        <v>2.0512580245630099E-7</v>
      </c>
      <c r="V203" s="196">
        <v>1.8772349553338E-7</v>
      </c>
    </row>
    <row r="204" spans="4:22" x14ac:dyDescent="0.25">
      <c r="D204" s="67"/>
      <c r="E204" s="67" t="s">
        <v>222</v>
      </c>
      <c r="F204" s="202" t="s">
        <v>214</v>
      </c>
      <c r="G204" s="264">
        <v>7.169544595290935E-5</v>
      </c>
      <c r="H204" s="265">
        <v>7.0133599370381398E-5</v>
      </c>
      <c r="I204" s="264">
        <v>1.2158215465082499E-6</v>
      </c>
      <c r="J204" s="263">
        <v>3.4602503601969799E-7</v>
      </c>
      <c r="K204" s="265">
        <v>7.1722593797410956E-5</v>
      </c>
      <c r="L204" s="264">
        <v>7.0214449500231594E-5</v>
      </c>
      <c r="M204" s="265">
        <v>1.1587854004582601E-6</v>
      </c>
      <c r="N204" s="263">
        <v>3.4935889672110902E-7</v>
      </c>
      <c r="O204" s="265">
        <v>7.1635861578944082E-5</v>
      </c>
      <c r="P204" s="196">
        <v>7.0208946134772893E-5</v>
      </c>
      <c r="Q204" s="196">
        <v>1.07177159458064E-6</v>
      </c>
      <c r="R204" s="263">
        <v>3.5514384959054801E-7</v>
      </c>
      <c r="S204" s="196">
        <v>7.1644244609109437E-5</v>
      </c>
      <c r="T204" s="196">
        <v>7.0248513813478698E-5</v>
      </c>
      <c r="U204" s="196">
        <v>1.0361671865249799E-6</v>
      </c>
      <c r="V204" s="196">
        <v>3.5956360910575401E-7</v>
      </c>
    </row>
    <row r="205" spans="4:22" x14ac:dyDescent="0.25">
      <c r="D205" s="67"/>
      <c r="E205" s="67" t="s">
        <v>223</v>
      </c>
      <c r="F205" s="202" t="s">
        <v>214</v>
      </c>
      <c r="G205" s="264">
        <v>7.1662246076547234E-5</v>
      </c>
      <c r="H205" s="265">
        <v>7.0133599370381398E-5</v>
      </c>
      <c r="I205" s="264">
        <v>9.3368999131440504E-7</v>
      </c>
      <c r="J205" s="263">
        <v>5.9495671485142695E-7</v>
      </c>
      <c r="K205" s="265">
        <v>7.1706321299827612E-5</v>
      </c>
      <c r="L205" s="264">
        <v>7.0214449500231594E-5</v>
      </c>
      <c r="M205" s="265">
        <v>8.8842822210852104E-7</v>
      </c>
      <c r="N205" s="263">
        <v>6.0344357748748696E-7</v>
      </c>
      <c r="O205" s="265">
        <v>7.1635998192397162E-5</v>
      </c>
      <c r="P205" s="196">
        <v>7.0208946134772893E-5</v>
      </c>
      <c r="Q205" s="196">
        <v>8.0653225005447895E-7</v>
      </c>
      <c r="R205" s="263">
        <v>6.2051980756979005E-7</v>
      </c>
      <c r="S205" s="196">
        <v>7.1660505165806418E-5</v>
      </c>
      <c r="T205" s="196">
        <v>7.0248513813478698E-5</v>
      </c>
      <c r="U205" s="196">
        <v>7.8179838413015904E-7</v>
      </c>
      <c r="V205" s="196">
        <v>6.3019296819755405E-7</v>
      </c>
    </row>
    <row r="206" spans="4:22" x14ac:dyDescent="0.25">
      <c r="D206" s="67"/>
      <c r="E206" s="67" t="s">
        <v>224</v>
      </c>
      <c r="F206" s="202" t="s">
        <v>214</v>
      </c>
      <c r="G206" s="264">
        <v>7.1697460832505512E-5</v>
      </c>
      <c r="H206" s="265">
        <v>7.0133599370381398E-5</v>
      </c>
      <c r="I206" s="264">
        <v>1.29393113353482E-6</v>
      </c>
      <c r="J206" s="263">
        <v>2.6993032858928702E-7</v>
      </c>
      <c r="K206" s="265">
        <v>7.1772322047318504E-5</v>
      </c>
      <c r="L206" s="264">
        <v>7.0214449500231594E-5</v>
      </c>
      <c r="M206" s="265">
        <v>1.284781846261E-6</v>
      </c>
      <c r="N206" s="263">
        <v>2.73090700825905E-7</v>
      </c>
      <c r="O206" s="265">
        <v>7.1772926699081841E-5</v>
      </c>
      <c r="P206" s="196">
        <v>7.0208946134772893E-5</v>
      </c>
      <c r="Q206" s="196">
        <v>1.28282696076695E-6</v>
      </c>
      <c r="R206" s="263">
        <v>2.81153603541997E-7</v>
      </c>
      <c r="S206" s="196">
        <v>7.1821957528566665E-5</v>
      </c>
      <c r="T206" s="196">
        <v>7.0248513813478698E-5</v>
      </c>
      <c r="U206" s="196">
        <v>1.28745976993291E-6</v>
      </c>
      <c r="V206" s="196">
        <v>2.8598394515506297E-7</v>
      </c>
    </row>
    <row r="207" spans="4:22" x14ac:dyDescent="0.25">
      <c r="R207" s="262"/>
      <c r="S207" s="202"/>
      <c r="T207" s="202"/>
      <c r="U207" s="202"/>
      <c r="V207" s="202"/>
    </row>
    <row r="208" spans="4:22" x14ac:dyDescent="0.25">
      <c r="G208" s="19" t="s">
        <v>244</v>
      </c>
      <c r="H208" s="19" t="s">
        <v>245</v>
      </c>
      <c r="I208" s="19" t="s">
        <v>246</v>
      </c>
      <c r="J208" s="19" t="s">
        <v>247</v>
      </c>
      <c r="K208" s="189" t="s">
        <v>244</v>
      </c>
      <c r="L208" s="19" t="s">
        <v>245</v>
      </c>
      <c r="M208" s="19" t="s">
        <v>246</v>
      </c>
      <c r="N208" s="19" t="s">
        <v>247</v>
      </c>
      <c r="O208" s="189" t="s">
        <v>244</v>
      </c>
      <c r="P208" s="19" t="s">
        <v>245</v>
      </c>
      <c r="Q208" s="19" t="s">
        <v>246</v>
      </c>
      <c r="R208" s="19" t="s">
        <v>247</v>
      </c>
      <c r="S208" s="189" t="s">
        <v>244</v>
      </c>
      <c r="T208" s="19" t="s">
        <v>245</v>
      </c>
      <c r="U208" s="19" t="s">
        <v>246</v>
      </c>
      <c r="V208" s="19" t="s">
        <v>247</v>
      </c>
    </row>
    <row r="209" spans="4:22" ht="30" x14ac:dyDescent="0.25">
      <c r="D209" s="190" t="s">
        <v>252</v>
      </c>
      <c r="E209" s="191" t="s">
        <v>18</v>
      </c>
      <c r="F209" s="191" t="s">
        <v>214</v>
      </c>
      <c r="G209" s="236">
        <f>G126/G182-1</f>
        <v>0</v>
      </c>
      <c r="H209" s="236">
        <f t="shared" ref="H209:V209" si="16">H126/H182-1</f>
        <v>0</v>
      </c>
      <c r="I209" s="236">
        <f t="shared" si="16"/>
        <v>0</v>
      </c>
      <c r="J209" s="236">
        <f t="shared" si="16"/>
        <v>0</v>
      </c>
      <c r="K209" s="236">
        <f t="shared" si="16"/>
        <v>0</v>
      </c>
      <c r="L209" s="236">
        <f t="shared" si="16"/>
        <v>0</v>
      </c>
      <c r="M209" s="236">
        <f t="shared" si="16"/>
        <v>0</v>
      </c>
      <c r="N209" s="236">
        <f t="shared" si="16"/>
        <v>0</v>
      </c>
      <c r="O209" s="236">
        <f t="shared" si="16"/>
        <v>0</v>
      </c>
      <c r="P209" s="236">
        <f t="shared" si="16"/>
        <v>0</v>
      </c>
      <c r="Q209" s="236">
        <f t="shared" si="16"/>
        <v>0</v>
      </c>
      <c r="R209" s="236">
        <f t="shared" si="16"/>
        <v>0</v>
      </c>
      <c r="S209" s="236">
        <f t="shared" si="16"/>
        <v>0</v>
      </c>
      <c r="T209" s="236">
        <f t="shared" si="16"/>
        <v>0</v>
      </c>
      <c r="U209" s="236">
        <f t="shared" si="16"/>
        <v>0</v>
      </c>
      <c r="V209" s="236">
        <f t="shared" si="16"/>
        <v>0</v>
      </c>
    </row>
    <row r="210" spans="4:22" x14ac:dyDescent="0.25">
      <c r="D210" s="194" t="s">
        <v>253</v>
      </c>
      <c r="E210" s="195" t="s">
        <v>18</v>
      </c>
      <c r="F210" s="195" t="s">
        <v>214</v>
      </c>
      <c r="G210" s="236">
        <f t="shared" ref="G210:V233" si="17">G127/G183-1</f>
        <v>0</v>
      </c>
      <c r="H210" s="236">
        <f t="shared" si="17"/>
        <v>0</v>
      </c>
      <c r="I210" s="236">
        <f t="shared" si="17"/>
        <v>0</v>
      </c>
      <c r="J210" s="236">
        <f t="shared" si="17"/>
        <v>0</v>
      </c>
      <c r="K210" s="236">
        <f t="shared" si="17"/>
        <v>0</v>
      </c>
      <c r="L210" s="236">
        <f t="shared" si="17"/>
        <v>0</v>
      </c>
      <c r="M210" s="236">
        <f t="shared" si="17"/>
        <v>0</v>
      </c>
      <c r="N210" s="236">
        <f t="shared" si="17"/>
        <v>0</v>
      </c>
      <c r="O210" s="236">
        <f t="shared" si="17"/>
        <v>0</v>
      </c>
      <c r="P210" s="236">
        <f t="shared" si="17"/>
        <v>0</v>
      </c>
      <c r="Q210" s="236">
        <f t="shared" si="17"/>
        <v>0</v>
      </c>
      <c r="R210" s="236">
        <f t="shared" si="17"/>
        <v>0</v>
      </c>
      <c r="S210" s="236">
        <f t="shared" si="17"/>
        <v>-1.0933933758394687E-9</v>
      </c>
      <c r="T210" s="236">
        <f t="shared" si="17"/>
        <v>0</v>
      </c>
      <c r="U210" s="236">
        <f t="shared" si="17"/>
        <v>-1.9866327504169945E-6</v>
      </c>
      <c r="V210" s="236">
        <f t="shared" si="17"/>
        <v>-4.6241016904424725E-8</v>
      </c>
    </row>
    <row r="211" spans="4:22" x14ac:dyDescent="0.25">
      <c r="D211" s="197" t="s">
        <v>254</v>
      </c>
      <c r="E211" s="195" t="s">
        <v>18</v>
      </c>
      <c r="F211" s="195" t="s">
        <v>214</v>
      </c>
      <c r="G211" s="236">
        <f t="shared" si="17"/>
        <v>0</v>
      </c>
      <c r="H211" s="236">
        <f t="shared" si="17"/>
        <v>0</v>
      </c>
      <c r="I211" s="236">
        <f t="shared" si="17"/>
        <v>0</v>
      </c>
      <c r="J211" s="236">
        <f t="shared" si="17"/>
        <v>0</v>
      </c>
      <c r="K211" s="236">
        <f t="shared" si="17"/>
        <v>0</v>
      </c>
      <c r="L211" s="236">
        <f t="shared" si="17"/>
        <v>0</v>
      </c>
      <c r="M211" s="236">
        <f t="shared" si="17"/>
        <v>0</v>
      </c>
      <c r="N211" s="236">
        <f t="shared" si="17"/>
        <v>0</v>
      </c>
      <c r="O211" s="236">
        <f t="shared" si="17"/>
        <v>0</v>
      </c>
      <c r="P211" s="236">
        <f t="shared" si="17"/>
        <v>0</v>
      </c>
      <c r="Q211" s="236">
        <f t="shared" si="17"/>
        <v>0</v>
      </c>
      <c r="R211" s="236">
        <f t="shared" si="17"/>
        <v>0</v>
      </c>
      <c r="S211" s="236">
        <f t="shared" si="17"/>
        <v>0</v>
      </c>
      <c r="T211" s="236">
        <f t="shared" si="17"/>
        <v>0</v>
      </c>
      <c r="U211" s="236">
        <f t="shared" si="17"/>
        <v>0</v>
      </c>
      <c r="V211" s="236">
        <f t="shared" si="17"/>
        <v>0</v>
      </c>
    </row>
    <row r="212" spans="4:22" x14ac:dyDescent="0.25">
      <c r="D212" s="198" t="s">
        <v>249</v>
      </c>
      <c r="E212" s="195" t="s">
        <v>18</v>
      </c>
      <c r="F212" s="195" t="s">
        <v>214</v>
      </c>
      <c r="G212" s="236">
        <f t="shared" si="17"/>
        <v>0</v>
      </c>
      <c r="H212" s="236">
        <f t="shared" si="17"/>
        <v>0</v>
      </c>
      <c r="I212" s="236">
        <f t="shared" si="17"/>
        <v>0</v>
      </c>
      <c r="J212" s="236">
        <f t="shared" si="17"/>
        <v>0</v>
      </c>
      <c r="K212" s="236">
        <f t="shared" si="17"/>
        <v>0</v>
      </c>
      <c r="L212" s="236">
        <f t="shared" si="17"/>
        <v>0</v>
      </c>
      <c r="M212" s="236">
        <f t="shared" si="17"/>
        <v>0</v>
      </c>
      <c r="N212" s="236">
        <f t="shared" si="17"/>
        <v>0</v>
      </c>
      <c r="O212" s="236">
        <f t="shared" si="17"/>
        <v>0</v>
      </c>
      <c r="P212" s="236">
        <f t="shared" si="17"/>
        <v>0</v>
      </c>
      <c r="Q212" s="236">
        <f t="shared" si="17"/>
        <v>0</v>
      </c>
      <c r="R212" s="236">
        <f t="shared" si="17"/>
        <v>0</v>
      </c>
      <c r="S212" s="236">
        <f t="shared" si="17"/>
        <v>0</v>
      </c>
      <c r="T212" s="236">
        <f t="shared" si="17"/>
        <v>0</v>
      </c>
      <c r="U212" s="236">
        <f t="shared" si="17"/>
        <v>0</v>
      </c>
      <c r="V212" s="236">
        <f t="shared" si="17"/>
        <v>0</v>
      </c>
    </row>
    <row r="213" spans="4:22" x14ac:dyDescent="0.25">
      <c r="D213" s="200" t="s">
        <v>139</v>
      </c>
      <c r="E213" s="195" t="s">
        <v>18</v>
      </c>
      <c r="F213" s="195" t="s">
        <v>214</v>
      </c>
      <c r="G213" s="236">
        <f t="shared" si="17"/>
        <v>0</v>
      </c>
      <c r="H213" s="236">
        <f t="shared" si="17"/>
        <v>0</v>
      </c>
      <c r="I213" s="236">
        <f t="shared" si="17"/>
        <v>0</v>
      </c>
      <c r="J213" s="236">
        <f t="shared" si="17"/>
        <v>0</v>
      </c>
      <c r="K213" s="236">
        <f t="shared" si="17"/>
        <v>0</v>
      </c>
      <c r="L213" s="236">
        <f t="shared" si="17"/>
        <v>0</v>
      </c>
      <c r="M213" s="236">
        <f t="shared" si="17"/>
        <v>0</v>
      </c>
      <c r="N213" s="236">
        <f t="shared" si="17"/>
        <v>0</v>
      </c>
      <c r="O213" s="236">
        <f t="shared" si="17"/>
        <v>0</v>
      </c>
      <c r="P213" s="236">
        <f t="shared" si="17"/>
        <v>0</v>
      </c>
      <c r="Q213" s="236">
        <f t="shared" si="17"/>
        <v>0</v>
      </c>
      <c r="R213" s="236">
        <f t="shared" si="17"/>
        <v>0</v>
      </c>
      <c r="S213" s="236">
        <f t="shared" si="17"/>
        <v>0</v>
      </c>
      <c r="T213" s="236">
        <f t="shared" si="17"/>
        <v>0</v>
      </c>
      <c r="U213" s="236">
        <f t="shared" si="17"/>
        <v>0</v>
      </c>
      <c r="V213" s="236">
        <f t="shared" si="17"/>
        <v>0</v>
      </c>
    </row>
    <row r="214" spans="4:22" x14ac:dyDescent="0.25">
      <c r="D214" s="200" t="s">
        <v>249</v>
      </c>
      <c r="E214" s="195" t="s">
        <v>8</v>
      </c>
      <c r="F214" s="195" t="s">
        <v>214</v>
      </c>
      <c r="G214" s="236">
        <f t="shared" si="17"/>
        <v>0</v>
      </c>
      <c r="H214" s="236">
        <f t="shared" si="17"/>
        <v>0</v>
      </c>
      <c r="I214" s="236">
        <f t="shared" si="17"/>
        <v>0</v>
      </c>
      <c r="J214" s="236">
        <f t="shared" si="17"/>
        <v>0</v>
      </c>
      <c r="K214" s="236">
        <f t="shared" si="17"/>
        <v>0</v>
      </c>
      <c r="L214" s="236">
        <f t="shared" si="17"/>
        <v>0</v>
      </c>
      <c r="M214" s="236">
        <f t="shared" si="17"/>
        <v>0</v>
      </c>
      <c r="N214" s="236">
        <f t="shared" si="17"/>
        <v>0</v>
      </c>
      <c r="O214" s="236">
        <f t="shared" si="17"/>
        <v>0</v>
      </c>
      <c r="P214" s="236">
        <f t="shared" si="17"/>
        <v>0</v>
      </c>
      <c r="Q214" s="236">
        <f t="shared" si="17"/>
        <v>0</v>
      </c>
      <c r="R214" s="236">
        <f t="shared" si="17"/>
        <v>0</v>
      </c>
      <c r="S214" s="236">
        <f t="shared" si="17"/>
        <v>0</v>
      </c>
      <c r="T214" s="236">
        <f t="shared" si="17"/>
        <v>0</v>
      </c>
      <c r="U214" s="236">
        <f t="shared" si="17"/>
        <v>0</v>
      </c>
      <c r="V214" s="236">
        <f t="shared" si="17"/>
        <v>0</v>
      </c>
    </row>
    <row r="215" spans="4:22" x14ac:dyDescent="0.25">
      <c r="D215" s="200" t="s">
        <v>250</v>
      </c>
      <c r="E215" s="195" t="s">
        <v>12</v>
      </c>
      <c r="F215" s="195" t="s">
        <v>214</v>
      </c>
      <c r="G215" s="236">
        <f t="shared" si="17"/>
        <v>-2.0028740843613946E-5</v>
      </c>
      <c r="H215" s="236">
        <f t="shared" si="17"/>
        <v>0</v>
      </c>
      <c r="I215" s="236">
        <f t="shared" si="17"/>
        <v>-9.0799250646977914E-4</v>
      </c>
      <c r="J215" s="236">
        <f t="shared" si="17"/>
        <v>0</v>
      </c>
      <c r="K215" s="236">
        <f t="shared" si="17"/>
        <v>-2.055334584536439E-4</v>
      </c>
      <c r="L215" s="236">
        <f t="shared" si="17"/>
        <v>0</v>
      </c>
      <c r="M215" s="236">
        <f t="shared" si="17"/>
        <v>-9.654880571441482E-3</v>
      </c>
      <c r="N215" s="236">
        <f t="shared" si="17"/>
        <v>0</v>
      </c>
      <c r="O215" s="236">
        <f t="shared" si="17"/>
        <v>-2.0131972054771019E-4</v>
      </c>
      <c r="P215" s="236">
        <f t="shared" si="17"/>
        <v>0</v>
      </c>
      <c r="Q215" s="236">
        <f t="shared" si="17"/>
        <v>-8.9558380240917224E-3</v>
      </c>
      <c r="R215" s="236">
        <f t="shared" si="17"/>
        <v>0</v>
      </c>
      <c r="S215" s="236">
        <f t="shared" si="17"/>
        <v>-1.7392978010766225E-4</v>
      </c>
      <c r="T215" s="236">
        <f t="shared" si="17"/>
        <v>0</v>
      </c>
      <c r="U215" s="236">
        <f t="shared" si="17"/>
        <v>-7.7198289816531318E-3</v>
      </c>
      <c r="V215" s="236">
        <f t="shared" si="17"/>
        <v>1.7763568394002505E-15</v>
      </c>
    </row>
    <row r="216" spans="4:22" x14ac:dyDescent="0.25">
      <c r="D216" s="67" t="s">
        <v>250</v>
      </c>
      <c r="E216" s="201" t="s">
        <v>13</v>
      </c>
      <c r="F216" s="201" t="s">
        <v>214</v>
      </c>
      <c r="G216" s="236">
        <f t="shared" si="17"/>
        <v>8.7064804282332986E-5</v>
      </c>
      <c r="H216" s="236">
        <f t="shared" si="17"/>
        <v>0</v>
      </c>
      <c r="I216" s="236">
        <f t="shared" si="17"/>
        <v>4.430807222266786E-2</v>
      </c>
      <c r="J216" s="236">
        <f t="shared" si="17"/>
        <v>0</v>
      </c>
      <c r="K216" s="236">
        <f t="shared" si="17"/>
        <v>4.4157381388965078E-5</v>
      </c>
      <c r="L216" s="236">
        <f t="shared" si="17"/>
        <v>0</v>
      </c>
      <c r="M216" s="236">
        <f t="shared" si="17"/>
        <v>3.0863597955727906E-2</v>
      </c>
      <c r="N216" s="236">
        <f t="shared" si="17"/>
        <v>0</v>
      </c>
      <c r="O216" s="236">
        <f t="shared" si="17"/>
        <v>2.2630075352081391E-5</v>
      </c>
      <c r="P216" s="236">
        <f t="shared" si="17"/>
        <v>0</v>
      </c>
      <c r="Q216" s="236">
        <f t="shared" si="17"/>
        <v>1.3746424346451791E-2</v>
      </c>
      <c r="R216" s="236">
        <f t="shared" si="17"/>
        <v>0</v>
      </c>
      <c r="S216" s="236">
        <f t="shared" si="17"/>
        <v>1.7591810969275201E-5</v>
      </c>
      <c r="T216" s="236">
        <f t="shared" si="17"/>
        <v>0</v>
      </c>
      <c r="U216" s="236">
        <f t="shared" si="17"/>
        <v>1.4610372783741221E-2</v>
      </c>
      <c r="V216" s="236">
        <f t="shared" si="17"/>
        <v>0</v>
      </c>
    </row>
    <row r="217" spans="4:22" x14ac:dyDescent="0.25">
      <c r="D217" s="67" t="s">
        <v>255</v>
      </c>
      <c r="E217" s="201" t="s">
        <v>13</v>
      </c>
      <c r="F217" s="201" t="s">
        <v>214</v>
      </c>
      <c r="G217" s="236">
        <f t="shared" si="17"/>
        <v>7.4770715893679451E-5</v>
      </c>
      <c r="H217" s="236">
        <f t="shared" si="17"/>
        <v>0</v>
      </c>
      <c r="I217" s="236">
        <f t="shared" si="17"/>
        <v>4.2447790272146069E-2</v>
      </c>
      <c r="J217" s="236">
        <f t="shared" si="17"/>
        <v>0</v>
      </c>
      <c r="K217" s="236">
        <f t="shared" si="17"/>
        <v>3.9770471723432621E-5</v>
      </c>
      <c r="L217" s="236">
        <f t="shared" si="17"/>
        <v>0</v>
      </c>
      <c r="M217" s="236">
        <f t="shared" si="17"/>
        <v>3.0409663827606792E-2</v>
      </c>
      <c r="N217" s="236">
        <f t="shared" si="17"/>
        <v>0</v>
      </c>
      <c r="O217" s="236">
        <f t="shared" si="17"/>
        <v>2.4533050058783701E-5</v>
      </c>
      <c r="P217" s="236">
        <f t="shared" si="17"/>
        <v>0</v>
      </c>
      <c r="Q217" s="236">
        <f t="shared" si="17"/>
        <v>1.3752527815574789E-2</v>
      </c>
      <c r="R217" s="236">
        <f t="shared" si="17"/>
        <v>0</v>
      </c>
      <c r="S217" s="236">
        <f t="shared" si="17"/>
        <v>2.2198439652454383E-5</v>
      </c>
      <c r="T217" s="236">
        <f t="shared" si="17"/>
        <v>0</v>
      </c>
      <c r="U217" s="236">
        <f t="shared" si="17"/>
        <v>1.6382553749142659E-2</v>
      </c>
      <c r="V217" s="236">
        <f t="shared" si="17"/>
        <v>0</v>
      </c>
    </row>
    <row r="218" spans="4:22" x14ac:dyDescent="0.25">
      <c r="D218" s="67" t="s">
        <v>251</v>
      </c>
      <c r="E218" s="201" t="s">
        <v>17</v>
      </c>
      <c r="F218" s="201" t="s">
        <v>214</v>
      </c>
      <c r="G218" s="236">
        <f t="shared" si="17"/>
        <v>0</v>
      </c>
      <c r="H218" s="236">
        <f t="shared" si="17"/>
        <v>0</v>
      </c>
      <c r="I218" s="236">
        <f t="shared" si="17"/>
        <v>0</v>
      </c>
      <c r="J218" s="236">
        <f t="shared" si="17"/>
        <v>0</v>
      </c>
      <c r="K218" s="236">
        <f t="shared" si="17"/>
        <v>0</v>
      </c>
      <c r="L218" s="236">
        <f t="shared" si="17"/>
        <v>0</v>
      </c>
      <c r="M218" s="236">
        <f t="shared" si="17"/>
        <v>0</v>
      </c>
      <c r="N218" s="236">
        <f t="shared" si="17"/>
        <v>0</v>
      </c>
      <c r="O218" s="236">
        <f t="shared" si="17"/>
        <v>0</v>
      </c>
      <c r="P218" s="236">
        <f t="shared" si="17"/>
        <v>0</v>
      </c>
      <c r="Q218" s="236">
        <f t="shared" si="17"/>
        <v>0</v>
      </c>
      <c r="R218" s="236">
        <f t="shared" si="17"/>
        <v>0</v>
      </c>
      <c r="S218" s="236" t="e">
        <f t="shared" si="17"/>
        <v>#DIV/0!</v>
      </c>
      <c r="T218" s="236" t="e">
        <f t="shared" si="17"/>
        <v>#DIV/0!</v>
      </c>
      <c r="U218" s="236" t="e">
        <f t="shared" si="17"/>
        <v>#DIV/0!</v>
      </c>
      <c r="V218" s="236" t="e">
        <f t="shared" si="17"/>
        <v>#DIV/0!</v>
      </c>
    </row>
    <row r="219" spans="4:22" x14ac:dyDescent="0.25">
      <c r="D219" s="67" t="s">
        <v>253</v>
      </c>
      <c r="E219" s="201" t="s">
        <v>17</v>
      </c>
      <c r="F219" s="201" t="s">
        <v>214</v>
      </c>
      <c r="G219" s="236">
        <f t="shared" si="17"/>
        <v>0</v>
      </c>
      <c r="H219" s="236">
        <f t="shared" si="17"/>
        <v>0</v>
      </c>
      <c r="I219" s="236">
        <f t="shared" si="17"/>
        <v>0</v>
      </c>
      <c r="J219" s="236">
        <f t="shared" si="17"/>
        <v>0</v>
      </c>
      <c r="K219" s="236">
        <f t="shared" si="17"/>
        <v>0</v>
      </c>
      <c r="L219" s="236">
        <f t="shared" si="17"/>
        <v>0</v>
      </c>
      <c r="M219" s="236">
        <f t="shared" si="17"/>
        <v>0</v>
      </c>
      <c r="N219" s="236">
        <f t="shared" si="17"/>
        <v>0</v>
      </c>
      <c r="O219" s="236">
        <f t="shared" si="17"/>
        <v>0</v>
      </c>
      <c r="P219" s="236">
        <f t="shared" si="17"/>
        <v>0</v>
      </c>
      <c r="Q219" s="236">
        <f t="shared" si="17"/>
        <v>0</v>
      </c>
      <c r="R219" s="236">
        <f t="shared" si="17"/>
        <v>0</v>
      </c>
      <c r="S219" s="236">
        <f t="shared" si="17"/>
        <v>0</v>
      </c>
      <c r="T219" s="236">
        <f t="shared" si="17"/>
        <v>0</v>
      </c>
      <c r="U219" s="236">
        <f t="shared" si="17"/>
        <v>0</v>
      </c>
      <c r="V219" s="236">
        <f t="shared" si="17"/>
        <v>0</v>
      </c>
    </row>
    <row r="220" spans="4:22" x14ac:dyDescent="0.25">
      <c r="D220" s="67" t="s">
        <v>256</v>
      </c>
      <c r="E220" s="201" t="s">
        <v>14</v>
      </c>
      <c r="F220" s="201" t="s">
        <v>214</v>
      </c>
      <c r="G220" s="236">
        <f t="shared" si="17"/>
        <v>0</v>
      </c>
      <c r="H220" s="236">
        <f t="shared" si="17"/>
        <v>0</v>
      </c>
      <c r="I220" s="236">
        <f t="shared" si="17"/>
        <v>0</v>
      </c>
      <c r="J220" s="236">
        <f t="shared" si="17"/>
        <v>0</v>
      </c>
      <c r="K220" s="236">
        <f t="shared" si="17"/>
        <v>0</v>
      </c>
      <c r="L220" s="236">
        <f t="shared" si="17"/>
        <v>0</v>
      </c>
      <c r="M220" s="236">
        <f t="shared" si="17"/>
        <v>0</v>
      </c>
      <c r="N220" s="236">
        <f t="shared" si="17"/>
        <v>0</v>
      </c>
      <c r="O220" s="236">
        <f t="shared" si="17"/>
        <v>0</v>
      </c>
      <c r="P220" s="236">
        <f t="shared" si="17"/>
        <v>0</v>
      </c>
      <c r="Q220" s="236">
        <f t="shared" si="17"/>
        <v>0</v>
      </c>
      <c r="R220" s="236">
        <f t="shared" si="17"/>
        <v>0</v>
      </c>
      <c r="S220" s="236">
        <f t="shared" si="17"/>
        <v>0</v>
      </c>
      <c r="T220" s="236">
        <f t="shared" si="17"/>
        <v>0</v>
      </c>
      <c r="U220" s="236">
        <f t="shared" si="17"/>
        <v>0</v>
      </c>
      <c r="V220" s="236">
        <f t="shared" si="17"/>
        <v>0</v>
      </c>
    </row>
    <row r="221" spans="4:22" x14ac:dyDescent="0.25">
      <c r="D221" s="67" t="s">
        <v>249</v>
      </c>
      <c r="E221" s="201" t="s">
        <v>14</v>
      </c>
      <c r="F221" s="201" t="s">
        <v>214</v>
      </c>
      <c r="G221" s="236">
        <f t="shared" si="17"/>
        <v>0</v>
      </c>
      <c r="H221" s="236">
        <f t="shared" si="17"/>
        <v>0</v>
      </c>
      <c r="I221" s="236">
        <f t="shared" si="17"/>
        <v>0</v>
      </c>
      <c r="J221" s="236">
        <f t="shared" si="17"/>
        <v>0</v>
      </c>
      <c r="K221" s="236">
        <f t="shared" si="17"/>
        <v>0</v>
      </c>
      <c r="L221" s="236">
        <f t="shared" si="17"/>
        <v>0</v>
      </c>
      <c r="M221" s="236">
        <f t="shared" si="17"/>
        <v>0</v>
      </c>
      <c r="N221" s="236">
        <f t="shared" si="17"/>
        <v>0</v>
      </c>
      <c r="O221" s="236">
        <f t="shared" si="17"/>
        <v>0</v>
      </c>
      <c r="P221" s="236">
        <f t="shared" si="17"/>
        <v>0</v>
      </c>
      <c r="Q221" s="236">
        <f t="shared" si="17"/>
        <v>0</v>
      </c>
      <c r="R221" s="236">
        <f t="shared" si="17"/>
        <v>0</v>
      </c>
      <c r="S221" s="236">
        <f t="shared" si="17"/>
        <v>0</v>
      </c>
      <c r="T221" s="236">
        <f t="shared" si="17"/>
        <v>0</v>
      </c>
      <c r="U221" s="236">
        <f t="shared" si="17"/>
        <v>0</v>
      </c>
      <c r="V221" s="236">
        <f t="shared" si="17"/>
        <v>0</v>
      </c>
    </row>
    <row r="222" spans="4:22" x14ac:dyDescent="0.25">
      <c r="D222" s="67" t="s">
        <v>251</v>
      </c>
      <c r="E222" s="201" t="s">
        <v>94</v>
      </c>
      <c r="F222" s="201" t="s">
        <v>214</v>
      </c>
      <c r="G222" s="236">
        <f t="shared" si="17"/>
        <v>2.1623625685838199E-3</v>
      </c>
      <c r="H222" s="236">
        <f t="shared" si="17"/>
        <v>2.2306798748679135E-3</v>
      </c>
      <c r="I222" s="236">
        <f t="shared" si="17"/>
        <v>0</v>
      </c>
      <c r="J222" s="236">
        <f t="shared" si="17"/>
        <v>0</v>
      </c>
      <c r="K222" s="236">
        <f t="shared" si="17"/>
        <v>5.1553515188040855E-4</v>
      </c>
      <c r="L222" s="236">
        <f t="shared" si="17"/>
        <v>5.3170645769506919E-4</v>
      </c>
      <c r="M222" s="236">
        <f t="shared" si="17"/>
        <v>0</v>
      </c>
      <c r="N222" s="236">
        <f t="shared" si="17"/>
        <v>0</v>
      </c>
      <c r="O222" s="236">
        <f t="shared" si="17"/>
        <v>3.0045921368389683E-2</v>
      </c>
      <c r="P222" s="236">
        <f t="shared" si="17"/>
        <v>3.0985526205750125E-2</v>
      </c>
      <c r="Q222" s="236">
        <f t="shared" si="17"/>
        <v>0</v>
      </c>
      <c r="R222" s="236">
        <f t="shared" si="17"/>
        <v>0</v>
      </c>
      <c r="S222" s="236">
        <f t="shared" si="17"/>
        <v>2.5946599583423158E-2</v>
      </c>
      <c r="T222" s="236">
        <f t="shared" si="17"/>
        <v>2.67555222997371E-2</v>
      </c>
      <c r="U222" s="236">
        <f t="shared" si="17"/>
        <v>0</v>
      </c>
      <c r="V222" s="236">
        <f t="shared" si="17"/>
        <v>0</v>
      </c>
    </row>
    <row r="223" spans="4:22" x14ac:dyDescent="0.25">
      <c r="D223" s="67" t="s">
        <v>257</v>
      </c>
      <c r="E223" s="201" t="s">
        <v>94</v>
      </c>
      <c r="F223" s="201" t="s">
        <v>214</v>
      </c>
      <c r="G223" s="236" t="e">
        <f t="shared" si="17"/>
        <v>#DIV/0!</v>
      </c>
      <c r="H223" s="236" t="e">
        <f t="shared" si="17"/>
        <v>#DIV/0!</v>
      </c>
      <c r="I223" s="236" t="e">
        <f t="shared" si="17"/>
        <v>#DIV/0!</v>
      </c>
      <c r="J223" s="236" t="e">
        <f t="shared" si="17"/>
        <v>#DIV/0!</v>
      </c>
      <c r="K223" s="236" t="e">
        <f t="shared" si="17"/>
        <v>#DIV/0!</v>
      </c>
      <c r="L223" s="236" t="e">
        <f t="shared" si="17"/>
        <v>#DIV/0!</v>
      </c>
      <c r="M223" s="236" t="e">
        <f t="shared" si="17"/>
        <v>#DIV/0!</v>
      </c>
      <c r="N223" s="236" t="e">
        <f t="shared" si="17"/>
        <v>#DIV/0!</v>
      </c>
      <c r="O223" s="236" t="e">
        <f t="shared" si="17"/>
        <v>#DIV/0!</v>
      </c>
      <c r="P223" s="236" t="e">
        <f t="shared" si="17"/>
        <v>#DIV/0!</v>
      </c>
      <c r="Q223" s="236" t="e">
        <f t="shared" si="17"/>
        <v>#DIV/0!</v>
      </c>
      <c r="R223" s="236" t="e">
        <f t="shared" si="17"/>
        <v>#DIV/0!</v>
      </c>
      <c r="S223" s="236">
        <f t="shared" si="17"/>
        <v>2.2783845200377684E-2</v>
      </c>
      <c r="T223" s="236">
        <f t="shared" si="17"/>
        <v>2.6244703978242523E-2</v>
      </c>
      <c r="U223" s="236">
        <f t="shared" si="17"/>
        <v>0</v>
      </c>
      <c r="V223" s="236">
        <f t="shared" si="17"/>
        <v>0</v>
      </c>
    </row>
    <row r="224" spans="4:22" x14ac:dyDescent="0.25">
      <c r="D224" s="67"/>
      <c r="E224" s="201" t="s">
        <v>215</v>
      </c>
      <c r="F224" s="201" t="s">
        <v>214</v>
      </c>
      <c r="G224" s="236">
        <f t="shared" si="17"/>
        <v>-1.0132797379047709E-5</v>
      </c>
      <c r="H224" s="236">
        <f t="shared" si="17"/>
        <v>0</v>
      </c>
      <c r="I224" s="236">
        <f t="shared" si="17"/>
        <v>-0.32903072823937951</v>
      </c>
      <c r="J224" s="236">
        <f t="shared" si="17"/>
        <v>1.9716345410469849E-3</v>
      </c>
      <c r="K224" s="236">
        <f t="shared" si="17"/>
        <v>-3.3840523080419516E-6</v>
      </c>
      <c r="L224" s="236">
        <f t="shared" si="17"/>
        <v>0</v>
      </c>
      <c r="M224" s="236">
        <f t="shared" si="17"/>
        <v>-0.33242841338606599</v>
      </c>
      <c r="N224" s="236">
        <f t="shared" si="17"/>
        <v>2.1747404919858493E-3</v>
      </c>
      <c r="O224" s="236">
        <f t="shared" si="17"/>
        <v>7.9946290847399126E-6</v>
      </c>
      <c r="P224" s="236">
        <f t="shared" si="17"/>
        <v>0</v>
      </c>
      <c r="Q224" s="236">
        <f t="shared" si="17"/>
        <v>-0.32923039985749136</v>
      </c>
      <c r="R224" s="236">
        <f t="shared" si="17"/>
        <v>3.0236786967969831E-3</v>
      </c>
      <c r="S224" s="236">
        <f t="shared" si="17"/>
        <v>-1.37598635686631E-5</v>
      </c>
      <c r="T224" s="236">
        <f t="shared" si="17"/>
        <v>0</v>
      </c>
      <c r="U224" s="236">
        <f t="shared" si="17"/>
        <v>-0.32689896415183439</v>
      </c>
      <c r="V224" s="236">
        <f t="shared" si="17"/>
        <v>4.8371389872747805E-4</v>
      </c>
    </row>
    <row r="225" spans="1:22" x14ac:dyDescent="0.25">
      <c r="D225" s="205"/>
      <c r="E225" s="191" t="s">
        <v>216</v>
      </c>
      <c r="F225" s="191" t="s">
        <v>214</v>
      </c>
      <c r="G225" s="236">
        <f t="shared" si="17"/>
        <v>-2.7696943227861759E-4</v>
      </c>
      <c r="H225" s="236">
        <f t="shared" si="17"/>
        <v>0</v>
      </c>
      <c r="I225" s="236">
        <f t="shared" si="17"/>
        <v>-2.1560711815638123E-2</v>
      </c>
      <c r="J225" s="236">
        <f t="shared" si="17"/>
        <v>-2.8616744994132137E-2</v>
      </c>
      <c r="K225" s="236">
        <f t="shared" si="17"/>
        <v>-3.1410653234309471E-4</v>
      </c>
      <c r="L225" s="236">
        <f t="shared" si="17"/>
        <v>0</v>
      </c>
      <c r="M225" s="236">
        <f t="shared" si="17"/>
        <v>-5.3345969834306395E-4</v>
      </c>
      <c r="N225" s="236">
        <f t="shared" ref="H225:V233" si="18">N142/N198-1</f>
        <v>-3.1395448169295848E-2</v>
      </c>
      <c r="O225" s="236">
        <f t="shared" si="18"/>
        <v>-3.2883629801516712E-4</v>
      </c>
      <c r="P225" s="236">
        <f t="shared" si="18"/>
        <v>0</v>
      </c>
      <c r="Q225" s="236">
        <f t="shared" si="18"/>
        <v>7.9911235796714664E-4</v>
      </c>
      <c r="R225" s="236">
        <f t="shared" si="18"/>
        <v>-3.0978705748445301E-2</v>
      </c>
      <c r="S225" s="236">
        <f t="shared" si="18"/>
        <v>-2.6603362307986433E-4</v>
      </c>
      <c r="T225" s="236">
        <f t="shared" si="18"/>
        <v>0</v>
      </c>
      <c r="U225" s="236">
        <f t="shared" si="18"/>
        <v>-6.2994925838221194E-3</v>
      </c>
      <c r="V225" s="236">
        <f t="shared" si="18"/>
        <v>-2.462786424453145E-2</v>
      </c>
    </row>
    <row r="226" spans="1:22" x14ac:dyDescent="0.25">
      <c r="D226" s="67"/>
      <c r="E226" s="67" t="s">
        <v>217</v>
      </c>
      <c r="F226" s="259" t="s">
        <v>214</v>
      </c>
      <c r="G226" s="236">
        <f t="shared" si="17"/>
        <v>-1.030329109807937E-7</v>
      </c>
      <c r="H226" s="236">
        <f t="shared" si="18"/>
        <v>0</v>
      </c>
      <c r="I226" s="236">
        <f t="shared" si="18"/>
        <v>-7.5010245769169259E-6</v>
      </c>
      <c r="J226" s="236">
        <f t="shared" si="18"/>
        <v>-7.5010245778051043E-6</v>
      </c>
      <c r="K226" s="236">
        <f t="shared" si="18"/>
        <v>8.9007711490118879E-7</v>
      </c>
      <c r="L226" s="236">
        <f t="shared" si="18"/>
        <v>0</v>
      </c>
      <c r="M226" s="236">
        <f t="shared" si="18"/>
        <v>6.338174602960045E-5</v>
      </c>
      <c r="N226" s="236">
        <f t="shared" si="18"/>
        <v>6.196188093610111E-5</v>
      </c>
      <c r="O226" s="236">
        <f t="shared" si="18"/>
        <v>4.0596482626664709E-6</v>
      </c>
      <c r="P226" s="236">
        <f t="shared" si="18"/>
        <v>0</v>
      </c>
      <c r="Q226" s="236">
        <f t="shared" si="18"/>
        <v>2.7560820563321542E-4</v>
      </c>
      <c r="R226" s="236">
        <f t="shared" si="18"/>
        <v>2.7420289256729902E-4</v>
      </c>
      <c r="S226" s="236">
        <f t="shared" si="18"/>
        <v>3.1079180400350737E-6</v>
      </c>
      <c r="T226" s="236">
        <f t="shared" si="18"/>
        <v>0</v>
      </c>
      <c r="U226" s="236">
        <f t="shared" si="18"/>
        <v>9.3488187649826138E-4</v>
      </c>
      <c r="V226" s="236">
        <f t="shared" si="18"/>
        <v>2.0315868876075172E-4</v>
      </c>
    </row>
    <row r="227" spans="1:22" x14ac:dyDescent="0.25">
      <c r="D227" s="67"/>
      <c r="E227" s="67" t="s">
        <v>218</v>
      </c>
      <c r="F227" s="260" t="s">
        <v>214</v>
      </c>
      <c r="G227" s="236">
        <f t="shared" si="17"/>
        <v>-8.3021320929077547E-8</v>
      </c>
      <c r="H227" s="236">
        <f t="shared" si="18"/>
        <v>0</v>
      </c>
      <c r="I227" s="236">
        <f t="shared" si="18"/>
        <v>-7.501024577694082E-6</v>
      </c>
      <c r="J227" s="236">
        <f t="shared" si="18"/>
        <v>-7.501024579137372E-6</v>
      </c>
      <c r="K227" s="236">
        <f t="shared" si="18"/>
        <v>7.2271688966729641E-7</v>
      </c>
      <c r="L227" s="236">
        <f t="shared" si="18"/>
        <v>0</v>
      </c>
      <c r="M227" s="236">
        <f t="shared" si="18"/>
        <v>6.4009976065593222E-5</v>
      </c>
      <c r="N227" s="236">
        <f t="shared" si="18"/>
        <v>6.1667365190309908E-5</v>
      </c>
      <c r="O227" s="236">
        <f t="shared" si="18"/>
        <v>3.3508364414291947E-6</v>
      </c>
      <c r="P227" s="236">
        <f t="shared" si="18"/>
        <v>0</v>
      </c>
      <c r="Q227" s="236">
        <f t="shared" si="18"/>
        <v>2.7697582272590004E-4</v>
      </c>
      <c r="R227" s="236">
        <f t="shared" si="18"/>
        <v>2.7377626320990167E-4</v>
      </c>
      <c r="S227" s="236">
        <f t="shared" si="18"/>
        <v>-2.0569795643465838E-6</v>
      </c>
      <c r="T227" s="236">
        <f t="shared" si="18"/>
        <v>0</v>
      </c>
      <c r="U227" s="236">
        <f t="shared" si="18"/>
        <v>-2.8588680965889735E-3</v>
      </c>
      <c r="V227" s="236">
        <f t="shared" si="18"/>
        <v>-8.7846013749670604E-5</v>
      </c>
    </row>
    <row r="228" spans="1:22" x14ac:dyDescent="0.25">
      <c r="D228" s="67"/>
      <c r="E228" s="67" t="s">
        <v>219</v>
      </c>
      <c r="F228" s="260" t="s">
        <v>214</v>
      </c>
      <c r="G228" s="236">
        <f t="shared" si="17"/>
        <v>-2.2501776082872738E-5</v>
      </c>
      <c r="H228" s="236">
        <f t="shared" si="18"/>
        <v>0</v>
      </c>
      <c r="I228" s="236">
        <f t="shared" si="18"/>
        <v>-0.34805848230269554</v>
      </c>
      <c r="J228" s="236">
        <f t="shared" si="18"/>
        <v>-2.3552355828848626E-5</v>
      </c>
      <c r="K228" s="236">
        <f t="shared" si="18"/>
        <v>-1.808387105783904E-5</v>
      </c>
      <c r="L228" s="236">
        <f t="shared" si="18"/>
        <v>0</v>
      </c>
      <c r="M228" s="236">
        <f t="shared" si="18"/>
        <v>-0.35515603662584061</v>
      </c>
      <c r="N228" s="236">
        <f t="shared" si="18"/>
        <v>8.2815223098497981E-5</v>
      </c>
      <c r="O228" s="236">
        <f t="shared" si="18"/>
        <v>-1.5524749958251149E-5</v>
      </c>
      <c r="P228" s="236">
        <f t="shared" si="18"/>
        <v>0</v>
      </c>
      <c r="Q228" s="236">
        <f t="shared" si="18"/>
        <v>-0.3608847823089717</v>
      </c>
      <c r="R228" s="236">
        <f t="shared" si="18"/>
        <v>5.9705034620716191E-6</v>
      </c>
      <c r="S228" s="236">
        <f t="shared" si="18"/>
        <v>-1.0965364110160358E-5</v>
      </c>
      <c r="T228" s="236">
        <f t="shared" si="18"/>
        <v>0</v>
      </c>
      <c r="U228" s="236">
        <f t="shared" si="18"/>
        <v>-0.36745866026330998</v>
      </c>
      <c r="V228" s="236">
        <f t="shared" si="18"/>
        <v>2.2978966958775437E-4</v>
      </c>
    </row>
    <row r="229" spans="1:22" x14ac:dyDescent="0.25">
      <c r="D229" s="67"/>
      <c r="E229" s="67" t="s">
        <v>220</v>
      </c>
      <c r="F229" s="260" t="s">
        <v>214</v>
      </c>
      <c r="G229" s="236">
        <f t="shared" si="17"/>
        <v>-3.2102652696216483E-3</v>
      </c>
      <c r="H229" s="236">
        <f t="shared" si="18"/>
        <v>4.2188474935755949E-15</v>
      </c>
      <c r="I229" s="236">
        <f t="shared" si="18"/>
        <v>-0.85956285710666791</v>
      </c>
      <c r="J229" s="236">
        <f t="shared" si="18"/>
        <v>-5.1146764610154882E-5</v>
      </c>
      <c r="K229" s="236">
        <f t="shared" si="18"/>
        <v>-3.2139093489504944E-3</v>
      </c>
      <c r="L229" s="236">
        <f t="shared" si="18"/>
        <v>0</v>
      </c>
      <c r="M229" s="236">
        <f t="shared" si="18"/>
        <v>-0.86429360565973268</v>
      </c>
      <c r="N229" s="236">
        <f t="shared" si="18"/>
        <v>-2.5866358483770391E-3</v>
      </c>
      <c r="O229" s="236">
        <f t="shared" si="18"/>
        <v>-3.2189854888413638E-3</v>
      </c>
      <c r="P229" s="236">
        <f t="shared" si="18"/>
        <v>0</v>
      </c>
      <c r="Q229" s="236">
        <f t="shared" si="18"/>
        <v>-0.86576211007337023</v>
      </c>
      <c r="R229" s="236">
        <f t="shared" si="18"/>
        <v>-3.1405954843760631E-3</v>
      </c>
      <c r="S229" s="236">
        <f t="shared" si="18"/>
        <v>-3.2490646497390641E-3</v>
      </c>
      <c r="T229" s="236">
        <f t="shared" si="18"/>
        <v>0</v>
      </c>
      <c r="U229" s="236">
        <f t="shared" si="18"/>
        <v>-0.86767150823926276</v>
      </c>
      <c r="V229" s="236">
        <f t="shared" si="18"/>
        <v>-3.4354014645608943E-3</v>
      </c>
    </row>
    <row r="230" spans="1:22" x14ac:dyDescent="0.25">
      <c r="D230" s="67"/>
      <c r="E230" s="67" t="s">
        <v>221</v>
      </c>
      <c r="F230" s="260" t="s">
        <v>214</v>
      </c>
      <c r="G230" s="236">
        <f t="shared" si="17"/>
        <v>-2.3853471836169371E-3</v>
      </c>
      <c r="H230" s="236">
        <f t="shared" si="18"/>
        <v>0</v>
      </c>
      <c r="I230" s="236">
        <f t="shared" si="18"/>
        <v>-0.82031336546917721</v>
      </c>
      <c r="J230" s="236">
        <f t="shared" si="18"/>
        <v>-4.7938216833198766E-4</v>
      </c>
      <c r="K230" s="236">
        <f t="shared" si="18"/>
        <v>-2.41665182664208E-3</v>
      </c>
      <c r="L230" s="236">
        <f t="shared" si="18"/>
        <v>0</v>
      </c>
      <c r="M230" s="236">
        <f t="shared" si="18"/>
        <v>-0.83223348192892788</v>
      </c>
      <c r="N230" s="236">
        <f t="shared" si="18"/>
        <v>1.79627911666147E-4</v>
      </c>
      <c r="O230" s="236">
        <f t="shared" si="18"/>
        <v>-2.4434533619474008E-3</v>
      </c>
      <c r="P230" s="236">
        <f t="shared" si="18"/>
        <v>0</v>
      </c>
      <c r="Q230" s="236">
        <f t="shared" si="18"/>
        <v>-0.84498074315386706</v>
      </c>
      <c r="R230" s="236">
        <f t="shared" si="18"/>
        <v>2.6268344146651579E-4</v>
      </c>
      <c r="S230" s="236">
        <f t="shared" si="18"/>
        <v>-2.4843785853413403E-3</v>
      </c>
      <c r="T230" s="236">
        <f t="shared" si="18"/>
        <v>0</v>
      </c>
      <c r="U230" s="236">
        <f t="shared" si="18"/>
        <v>-0.85600811308698432</v>
      </c>
      <c r="V230" s="236">
        <f t="shared" si="18"/>
        <v>4.7655916685229727E-4</v>
      </c>
    </row>
    <row r="231" spans="1:22" x14ac:dyDescent="0.25">
      <c r="A231"/>
      <c r="D231" s="67"/>
      <c r="E231" s="67" t="s">
        <v>222</v>
      </c>
      <c r="F231" s="260" t="s">
        <v>214</v>
      </c>
      <c r="G231" s="236">
        <f t="shared" si="17"/>
        <v>-1.5826153045428448E-4</v>
      </c>
      <c r="H231" s="236">
        <f t="shared" si="18"/>
        <v>0</v>
      </c>
      <c r="I231" s="236">
        <f t="shared" si="18"/>
        <v>-9.8189977349187885E-3</v>
      </c>
      <c r="J231" s="236">
        <f t="shared" si="18"/>
        <v>1.7094659245360244E-3</v>
      </c>
      <c r="K231" s="236">
        <f t="shared" si="18"/>
        <v>-1.4510959276325952E-4</v>
      </c>
      <c r="L231" s="236">
        <f t="shared" si="18"/>
        <v>0</v>
      </c>
      <c r="M231" s="236">
        <f t="shared" si="18"/>
        <v>-9.4287274406281707E-3</v>
      </c>
      <c r="N231" s="236">
        <f t="shared" si="18"/>
        <v>1.48338951745286E-3</v>
      </c>
      <c r="O231" s="236">
        <f t="shared" si="18"/>
        <v>-9.6817463711373897E-5</v>
      </c>
      <c r="P231" s="236">
        <f t="shared" si="18"/>
        <v>0</v>
      </c>
      <c r="Q231" s="236">
        <f t="shared" si="18"/>
        <v>-6.9792699989840168E-3</v>
      </c>
      <c r="R231" s="236">
        <f t="shared" si="18"/>
        <v>1.5334093709009622E-3</v>
      </c>
      <c r="S231" s="236">
        <f t="shared" si="18"/>
        <v>-1.3424441344045412E-4</v>
      </c>
      <c r="T231" s="236">
        <f t="shared" si="18"/>
        <v>0</v>
      </c>
      <c r="U231" s="236">
        <f t="shared" si="18"/>
        <v>-9.9006052995798122E-3</v>
      </c>
      <c r="V231" s="236">
        <f t="shared" si="18"/>
        <v>1.782279207338977E-3</v>
      </c>
    </row>
    <row r="232" spans="1:22" x14ac:dyDescent="0.25">
      <c r="A232"/>
      <c r="D232" s="67"/>
      <c r="E232" s="67" t="s">
        <v>223</v>
      </c>
      <c r="F232" s="260" t="s">
        <v>214</v>
      </c>
      <c r="G232" s="236">
        <f t="shared" si="17"/>
        <v>-1.3409765163863163E-4</v>
      </c>
      <c r="H232" s="236">
        <f t="shared" si="18"/>
        <v>0</v>
      </c>
      <c r="I232" s="236">
        <f t="shared" si="18"/>
        <v>-1.2848751943585257E-2</v>
      </c>
      <c r="J232" s="236">
        <f t="shared" si="18"/>
        <v>4.0120770486407054E-3</v>
      </c>
      <c r="K232" s="236">
        <f t="shared" si="18"/>
        <v>-1.2997809712689268E-4</v>
      </c>
      <c r="L232" s="236">
        <f t="shared" si="18"/>
        <v>0</v>
      </c>
      <c r="M232" s="236">
        <f t="shared" si="18"/>
        <v>-1.2972748295147274E-2</v>
      </c>
      <c r="N232" s="236">
        <f t="shared" si="18"/>
        <v>3.6542016378502407E-3</v>
      </c>
      <c r="O232" s="236">
        <f t="shared" si="18"/>
        <v>-1.0815668106611831E-4</v>
      </c>
      <c r="P232" s="236">
        <f t="shared" si="18"/>
        <v>0</v>
      </c>
      <c r="Q232" s="236">
        <f t="shared" si="18"/>
        <v>-1.2393435475370973E-2</v>
      </c>
      <c r="R232" s="236">
        <f t="shared" si="18"/>
        <v>3.6224364848402857E-3</v>
      </c>
      <c r="S232" s="236">
        <f t="shared" si="18"/>
        <v>-1.2757761877013607E-4</v>
      </c>
      <c r="T232" s="236">
        <f t="shared" si="18"/>
        <v>0</v>
      </c>
      <c r="U232" s="236">
        <f t="shared" si="18"/>
        <v>-1.4802328652611219E-2</v>
      </c>
      <c r="V232" s="236">
        <f t="shared" si="18"/>
        <v>3.8562156921833068E-3</v>
      </c>
    </row>
    <row r="233" spans="1:22" x14ac:dyDescent="0.25">
      <c r="A233"/>
      <c r="D233" s="67"/>
      <c r="E233" s="67" t="s">
        <v>224</v>
      </c>
      <c r="F233" s="260" t="s">
        <v>214</v>
      </c>
      <c r="G233" s="236">
        <f t="shared" si="17"/>
        <v>-6.2622580981375187E-4</v>
      </c>
      <c r="H233" s="236">
        <f t="shared" si="18"/>
        <v>0</v>
      </c>
      <c r="I233" s="236">
        <f t="shared" si="18"/>
        <v>-3.2861305452950296E-2</v>
      </c>
      <c r="J233" s="236">
        <f t="shared" si="18"/>
        <v>-8.811659918664061E-3</v>
      </c>
      <c r="K233" s="236">
        <f t="shared" si="18"/>
        <v>-6.3200737038504595E-4</v>
      </c>
      <c r="L233" s="236">
        <f t="shared" si="18"/>
        <v>0</v>
      </c>
      <c r="M233" s="236">
        <f t="shared" si="18"/>
        <v>-3.3445749982118578E-2</v>
      </c>
      <c r="N233" s="236">
        <f t="shared" si="18"/>
        <v>-8.7521988288633557E-3</v>
      </c>
      <c r="O233" s="236">
        <f t="shared" si="18"/>
        <v>-6.1058741873731837E-4</v>
      </c>
      <c r="P233" s="236">
        <f t="shared" si="18"/>
        <v>0</v>
      </c>
      <c r="Q233" s="236">
        <f t="shared" si="18"/>
        <v>-3.2379275311150812E-2</v>
      </c>
      <c r="R233" s="236">
        <f t="shared" si="18"/>
        <v>-8.1330585145014123E-3</v>
      </c>
      <c r="S233" s="236">
        <f t="shared" si="18"/>
        <v>-6.1809124357281586E-4</v>
      </c>
      <c r="T233" s="236">
        <f t="shared" si="18"/>
        <v>0</v>
      </c>
      <c r="U233" s="236">
        <f t="shared" si="18"/>
        <v>-3.2656424938940831E-2</v>
      </c>
      <c r="V233" s="236">
        <f t="shared" si="18"/>
        <v>-8.2126627936176533E-3</v>
      </c>
    </row>
    <row r="234" spans="1:22" x14ac:dyDescent="0.25">
      <c r="A234"/>
    </row>
    <row r="235" spans="1:22" x14ac:dyDescent="0.25">
      <c r="A235"/>
    </row>
    <row r="236" spans="1:22" x14ac:dyDescent="0.25">
      <c r="A236"/>
    </row>
    <row r="237" spans="1:22" x14ac:dyDescent="0.25">
      <c r="A237"/>
    </row>
    <row r="238" spans="1:22" x14ac:dyDescent="0.25">
      <c r="A238"/>
    </row>
    <row r="239" spans="1:22" x14ac:dyDescent="0.25">
      <c r="A239"/>
    </row>
    <row r="240" spans="1:22"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row r="7505" spans="1:1" x14ac:dyDescent="0.25">
      <c r="A7505"/>
    </row>
    <row r="7506" spans="1:1" x14ac:dyDescent="0.25">
      <c r="A7506"/>
    </row>
    <row r="7507" spans="1:1" x14ac:dyDescent="0.25">
      <c r="A7507"/>
    </row>
    <row r="7508" spans="1:1" x14ac:dyDescent="0.25">
      <c r="A7508"/>
    </row>
    <row r="7509" spans="1:1" x14ac:dyDescent="0.25">
      <c r="A7509"/>
    </row>
    <row r="7510" spans="1:1" x14ac:dyDescent="0.25">
      <c r="A7510"/>
    </row>
    <row r="7511" spans="1:1" x14ac:dyDescent="0.25">
      <c r="A7511"/>
    </row>
    <row r="7512" spans="1:1" x14ac:dyDescent="0.25">
      <c r="A7512"/>
    </row>
    <row r="7513" spans="1:1" x14ac:dyDescent="0.25">
      <c r="A7513"/>
    </row>
    <row r="7514" spans="1:1" x14ac:dyDescent="0.25">
      <c r="A7514"/>
    </row>
    <row r="7515" spans="1:1" x14ac:dyDescent="0.25">
      <c r="A7515"/>
    </row>
    <row r="7516" spans="1:1" x14ac:dyDescent="0.25">
      <c r="A7516"/>
    </row>
    <row r="7517" spans="1:1" x14ac:dyDescent="0.25">
      <c r="A7517"/>
    </row>
    <row r="7518" spans="1:1" x14ac:dyDescent="0.25">
      <c r="A7518"/>
    </row>
    <row r="7519" spans="1:1" x14ac:dyDescent="0.25">
      <c r="A7519"/>
    </row>
    <row r="7520" spans="1:1" x14ac:dyDescent="0.25">
      <c r="A7520"/>
    </row>
    <row r="7521" spans="1:1" x14ac:dyDescent="0.25">
      <c r="A7521"/>
    </row>
    <row r="7522" spans="1:1" x14ac:dyDescent="0.25">
      <c r="A7522"/>
    </row>
    <row r="7523" spans="1:1" x14ac:dyDescent="0.25">
      <c r="A7523"/>
    </row>
    <row r="7524" spans="1:1" x14ac:dyDescent="0.25">
      <c r="A7524"/>
    </row>
    <row r="7525" spans="1:1" x14ac:dyDescent="0.25">
      <c r="A7525"/>
    </row>
    <row r="7526" spans="1:1" x14ac:dyDescent="0.25">
      <c r="A7526"/>
    </row>
    <row r="7527" spans="1:1" x14ac:dyDescent="0.25">
      <c r="A7527"/>
    </row>
    <row r="7528" spans="1:1" x14ac:dyDescent="0.25">
      <c r="A7528"/>
    </row>
    <row r="7529" spans="1:1" x14ac:dyDescent="0.25">
      <c r="A7529"/>
    </row>
    <row r="7530" spans="1:1" x14ac:dyDescent="0.25">
      <c r="A7530"/>
    </row>
    <row r="7531" spans="1:1" x14ac:dyDescent="0.25">
      <c r="A7531"/>
    </row>
    <row r="7532" spans="1:1" x14ac:dyDescent="0.25">
      <c r="A7532"/>
    </row>
    <row r="7533" spans="1:1" x14ac:dyDescent="0.25">
      <c r="A7533"/>
    </row>
    <row r="7534" spans="1:1" x14ac:dyDescent="0.25">
      <c r="A7534"/>
    </row>
    <row r="7535" spans="1:1" x14ac:dyDescent="0.25">
      <c r="A7535"/>
    </row>
    <row r="7536" spans="1:1" x14ac:dyDescent="0.25">
      <c r="A7536"/>
    </row>
    <row r="7537" spans="1:1" x14ac:dyDescent="0.25">
      <c r="A7537"/>
    </row>
    <row r="7538" spans="1:1" x14ac:dyDescent="0.25">
      <c r="A7538"/>
    </row>
    <row r="7539" spans="1:1" x14ac:dyDescent="0.25">
      <c r="A7539"/>
    </row>
    <row r="7540" spans="1:1" x14ac:dyDescent="0.25">
      <c r="A7540"/>
    </row>
    <row r="7541" spans="1:1" x14ac:dyDescent="0.25">
      <c r="A7541"/>
    </row>
    <row r="7542" spans="1:1" x14ac:dyDescent="0.25">
      <c r="A7542"/>
    </row>
    <row r="7543" spans="1:1" x14ac:dyDescent="0.25">
      <c r="A7543"/>
    </row>
    <row r="7544" spans="1:1" x14ac:dyDescent="0.25">
      <c r="A7544"/>
    </row>
    <row r="7545" spans="1:1" x14ac:dyDescent="0.25">
      <c r="A7545"/>
    </row>
    <row r="7546" spans="1:1" x14ac:dyDescent="0.25">
      <c r="A7546"/>
    </row>
    <row r="7547" spans="1:1" x14ac:dyDescent="0.25">
      <c r="A7547"/>
    </row>
    <row r="7548" spans="1:1" x14ac:dyDescent="0.25">
      <c r="A7548"/>
    </row>
    <row r="7549" spans="1:1" x14ac:dyDescent="0.25">
      <c r="A7549"/>
    </row>
    <row r="7550" spans="1:1" x14ac:dyDescent="0.25">
      <c r="A7550"/>
    </row>
    <row r="7551" spans="1:1" x14ac:dyDescent="0.25">
      <c r="A7551"/>
    </row>
    <row r="7552" spans="1:1" x14ac:dyDescent="0.25">
      <c r="A7552"/>
    </row>
    <row r="7553" spans="1:1" x14ac:dyDescent="0.25">
      <c r="A7553"/>
    </row>
    <row r="7554" spans="1:1" x14ac:dyDescent="0.25">
      <c r="A7554"/>
    </row>
    <row r="7555" spans="1:1" x14ac:dyDescent="0.25">
      <c r="A7555"/>
    </row>
    <row r="7556" spans="1:1" x14ac:dyDescent="0.25">
      <c r="A7556"/>
    </row>
    <row r="7557" spans="1:1" x14ac:dyDescent="0.25">
      <c r="A7557"/>
    </row>
    <row r="7558" spans="1:1" x14ac:dyDescent="0.25">
      <c r="A7558"/>
    </row>
    <row r="7559" spans="1:1" x14ac:dyDescent="0.25">
      <c r="A7559"/>
    </row>
    <row r="7560" spans="1:1" x14ac:dyDescent="0.25">
      <c r="A7560"/>
    </row>
    <row r="7561" spans="1:1" x14ac:dyDescent="0.25">
      <c r="A7561"/>
    </row>
    <row r="7562" spans="1:1" x14ac:dyDescent="0.25">
      <c r="A7562"/>
    </row>
    <row r="7563" spans="1:1" x14ac:dyDescent="0.25">
      <c r="A7563"/>
    </row>
    <row r="7564" spans="1:1" x14ac:dyDescent="0.25">
      <c r="A7564"/>
    </row>
    <row r="7565" spans="1:1" x14ac:dyDescent="0.25">
      <c r="A7565"/>
    </row>
    <row r="7566" spans="1:1" x14ac:dyDescent="0.25">
      <c r="A7566"/>
    </row>
    <row r="7567" spans="1:1" x14ac:dyDescent="0.25">
      <c r="A7567"/>
    </row>
    <row r="7568" spans="1:1" x14ac:dyDescent="0.25">
      <c r="A7568"/>
    </row>
    <row r="7569" spans="1:1" x14ac:dyDescent="0.25">
      <c r="A7569"/>
    </row>
    <row r="7570" spans="1:1" x14ac:dyDescent="0.25">
      <c r="A7570"/>
    </row>
    <row r="7571" spans="1:1" x14ac:dyDescent="0.25">
      <c r="A7571"/>
    </row>
    <row r="7572" spans="1:1" x14ac:dyDescent="0.25">
      <c r="A7572"/>
    </row>
    <row r="7573" spans="1:1" x14ac:dyDescent="0.25">
      <c r="A7573"/>
    </row>
    <row r="7574" spans="1:1" x14ac:dyDescent="0.25">
      <c r="A7574"/>
    </row>
    <row r="7575" spans="1:1" x14ac:dyDescent="0.25">
      <c r="A7575"/>
    </row>
    <row r="7576" spans="1:1" x14ac:dyDescent="0.25">
      <c r="A7576"/>
    </row>
    <row r="7577" spans="1:1" x14ac:dyDescent="0.25">
      <c r="A7577"/>
    </row>
    <row r="7578" spans="1:1" x14ac:dyDescent="0.25">
      <c r="A7578"/>
    </row>
    <row r="7579" spans="1:1" x14ac:dyDescent="0.25">
      <c r="A7579"/>
    </row>
    <row r="7580" spans="1:1" x14ac:dyDescent="0.25">
      <c r="A7580"/>
    </row>
    <row r="7581" spans="1:1" x14ac:dyDescent="0.25">
      <c r="A7581"/>
    </row>
    <row r="7582" spans="1:1" x14ac:dyDescent="0.25">
      <c r="A7582"/>
    </row>
    <row r="7583" spans="1:1" x14ac:dyDescent="0.25">
      <c r="A7583"/>
    </row>
    <row r="7584" spans="1:1" x14ac:dyDescent="0.25">
      <c r="A7584"/>
    </row>
    <row r="7585" spans="1:1" x14ac:dyDescent="0.25">
      <c r="A7585"/>
    </row>
    <row r="7586" spans="1:1" x14ac:dyDescent="0.25">
      <c r="A7586"/>
    </row>
    <row r="7587" spans="1:1" x14ac:dyDescent="0.25">
      <c r="A7587"/>
    </row>
    <row r="7588" spans="1:1" x14ac:dyDescent="0.25">
      <c r="A7588"/>
    </row>
    <row r="7589" spans="1:1" x14ac:dyDescent="0.25">
      <c r="A7589"/>
    </row>
    <row r="7590" spans="1:1" x14ac:dyDescent="0.25">
      <c r="A7590"/>
    </row>
    <row r="7591" spans="1:1" x14ac:dyDescent="0.25">
      <c r="A7591"/>
    </row>
    <row r="7592" spans="1:1" x14ac:dyDescent="0.25">
      <c r="A7592"/>
    </row>
    <row r="7593" spans="1:1" x14ac:dyDescent="0.25">
      <c r="A7593"/>
    </row>
    <row r="7594" spans="1:1" x14ac:dyDescent="0.25">
      <c r="A7594"/>
    </row>
    <row r="7595" spans="1:1" x14ac:dyDescent="0.25">
      <c r="A7595"/>
    </row>
    <row r="7596" spans="1:1" x14ac:dyDescent="0.25">
      <c r="A7596"/>
    </row>
    <row r="7597" spans="1:1" x14ac:dyDescent="0.25">
      <c r="A7597"/>
    </row>
    <row r="7598" spans="1:1" x14ac:dyDescent="0.25">
      <c r="A7598"/>
    </row>
    <row r="7599" spans="1:1" x14ac:dyDescent="0.25">
      <c r="A7599"/>
    </row>
    <row r="7600" spans="1:1" x14ac:dyDescent="0.25">
      <c r="A7600"/>
    </row>
    <row r="7601" spans="1:1" x14ac:dyDescent="0.25">
      <c r="A7601"/>
    </row>
    <row r="7602" spans="1:1" x14ac:dyDescent="0.25">
      <c r="A7602"/>
    </row>
    <row r="7603" spans="1:1" x14ac:dyDescent="0.25">
      <c r="A7603"/>
    </row>
    <row r="7604" spans="1:1" x14ac:dyDescent="0.25">
      <c r="A7604"/>
    </row>
    <row r="7605" spans="1:1" x14ac:dyDescent="0.25">
      <c r="A7605"/>
    </row>
    <row r="7606" spans="1:1" x14ac:dyDescent="0.25">
      <c r="A7606"/>
    </row>
    <row r="7607" spans="1:1" x14ac:dyDescent="0.25">
      <c r="A7607"/>
    </row>
    <row r="7608" spans="1:1" x14ac:dyDescent="0.25">
      <c r="A7608"/>
    </row>
    <row r="7609" spans="1:1" x14ac:dyDescent="0.25">
      <c r="A7609"/>
    </row>
    <row r="7610" spans="1:1" x14ac:dyDescent="0.25">
      <c r="A7610"/>
    </row>
    <row r="7611" spans="1:1" x14ac:dyDescent="0.25">
      <c r="A7611"/>
    </row>
    <row r="7612" spans="1:1" x14ac:dyDescent="0.25">
      <c r="A7612"/>
    </row>
    <row r="7613" spans="1:1" x14ac:dyDescent="0.25">
      <c r="A7613"/>
    </row>
    <row r="7614" spans="1:1" x14ac:dyDescent="0.25">
      <c r="A7614"/>
    </row>
    <row r="7615" spans="1:1" x14ac:dyDescent="0.25">
      <c r="A7615"/>
    </row>
    <row r="7616" spans="1:1" x14ac:dyDescent="0.25">
      <c r="A7616"/>
    </row>
    <row r="7617" spans="1:1" x14ac:dyDescent="0.25">
      <c r="A7617"/>
    </row>
    <row r="7618" spans="1:1" x14ac:dyDescent="0.25">
      <c r="A7618"/>
    </row>
    <row r="7619" spans="1:1" x14ac:dyDescent="0.25">
      <c r="A7619"/>
    </row>
    <row r="7620" spans="1:1" x14ac:dyDescent="0.25">
      <c r="A7620"/>
    </row>
    <row r="7621" spans="1:1" x14ac:dyDescent="0.25">
      <c r="A7621"/>
    </row>
    <row r="7622" spans="1:1" x14ac:dyDescent="0.25">
      <c r="A7622"/>
    </row>
    <row r="7623" spans="1:1" x14ac:dyDescent="0.25">
      <c r="A7623"/>
    </row>
    <row r="7624" spans="1:1" x14ac:dyDescent="0.25">
      <c r="A7624"/>
    </row>
    <row r="7625" spans="1:1" x14ac:dyDescent="0.25">
      <c r="A7625"/>
    </row>
    <row r="7626" spans="1:1" x14ac:dyDescent="0.25">
      <c r="A7626"/>
    </row>
    <row r="7627" spans="1:1" x14ac:dyDescent="0.25">
      <c r="A7627"/>
    </row>
    <row r="7628" spans="1:1" x14ac:dyDescent="0.25">
      <c r="A7628"/>
    </row>
    <row r="7629" spans="1:1" x14ac:dyDescent="0.25">
      <c r="A7629"/>
    </row>
    <row r="7630" spans="1:1" x14ac:dyDescent="0.25">
      <c r="A7630"/>
    </row>
    <row r="7631" spans="1:1" x14ac:dyDescent="0.25">
      <c r="A7631"/>
    </row>
    <row r="7632" spans="1:1" x14ac:dyDescent="0.25">
      <c r="A7632"/>
    </row>
    <row r="7633" spans="1:1" x14ac:dyDescent="0.25">
      <c r="A7633"/>
    </row>
    <row r="7634" spans="1:1" x14ac:dyDescent="0.25">
      <c r="A7634"/>
    </row>
    <row r="7635" spans="1:1" x14ac:dyDescent="0.25">
      <c r="A7635"/>
    </row>
    <row r="7636" spans="1:1" x14ac:dyDescent="0.25">
      <c r="A7636"/>
    </row>
    <row r="7637" spans="1:1" x14ac:dyDescent="0.25">
      <c r="A7637"/>
    </row>
    <row r="7638" spans="1:1" x14ac:dyDescent="0.25">
      <c r="A7638"/>
    </row>
    <row r="7639" spans="1:1" x14ac:dyDescent="0.25">
      <c r="A7639"/>
    </row>
    <row r="7640" spans="1:1" x14ac:dyDescent="0.25">
      <c r="A7640"/>
    </row>
    <row r="7641" spans="1:1" x14ac:dyDescent="0.25">
      <c r="A7641"/>
    </row>
    <row r="7642" spans="1:1" x14ac:dyDescent="0.25">
      <c r="A7642"/>
    </row>
    <row r="7643" spans="1:1" x14ac:dyDescent="0.25">
      <c r="A7643"/>
    </row>
    <row r="7644" spans="1:1" x14ac:dyDescent="0.25">
      <c r="A7644"/>
    </row>
    <row r="7645" spans="1:1" x14ac:dyDescent="0.25">
      <c r="A7645"/>
    </row>
    <row r="7646" spans="1:1" x14ac:dyDescent="0.25">
      <c r="A7646"/>
    </row>
    <row r="7647" spans="1:1" x14ac:dyDescent="0.25">
      <c r="A7647"/>
    </row>
    <row r="7648" spans="1:1" x14ac:dyDescent="0.25">
      <c r="A7648"/>
    </row>
    <row r="7649" spans="1:1" x14ac:dyDescent="0.25">
      <c r="A7649"/>
    </row>
    <row r="7650" spans="1:1" x14ac:dyDescent="0.25">
      <c r="A7650"/>
    </row>
    <row r="7651" spans="1:1" x14ac:dyDescent="0.25">
      <c r="A7651"/>
    </row>
    <row r="7652" spans="1:1" x14ac:dyDescent="0.25">
      <c r="A7652"/>
    </row>
    <row r="7653" spans="1:1" x14ac:dyDescent="0.25">
      <c r="A7653"/>
    </row>
    <row r="7654" spans="1:1" x14ac:dyDescent="0.25">
      <c r="A7654"/>
    </row>
    <row r="7655" spans="1:1" x14ac:dyDescent="0.25">
      <c r="A7655"/>
    </row>
    <row r="7656" spans="1:1" x14ac:dyDescent="0.25">
      <c r="A7656"/>
    </row>
    <row r="7657" spans="1:1" x14ac:dyDescent="0.25">
      <c r="A7657"/>
    </row>
    <row r="7658" spans="1:1" x14ac:dyDescent="0.25">
      <c r="A7658"/>
    </row>
    <row r="7659" spans="1:1" x14ac:dyDescent="0.25">
      <c r="A7659"/>
    </row>
    <row r="7660" spans="1:1" x14ac:dyDescent="0.25">
      <c r="A7660"/>
    </row>
    <row r="7661" spans="1:1" x14ac:dyDescent="0.25">
      <c r="A7661"/>
    </row>
    <row r="7662" spans="1:1" x14ac:dyDescent="0.25">
      <c r="A7662"/>
    </row>
    <row r="7663" spans="1:1" x14ac:dyDescent="0.25">
      <c r="A7663"/>
    </row>
    <row r="7664" spans="1:1" x14ac:dyDescent="0.25">
      <c r="A7664"/>
    </row>
    <row r="7665" spans="1:1" x14ac:dyDescent="0.25">
      <c r="A7665"/>
    </row>
    <row r="7666" spans="1:1" x14ac:dyDescent="0.25">
      <c r="A7666"/>
    </row>
    <row r="7667" spans="1:1" x14ac:dyDescent="0.25">
      <c r="A7667"/>
    </row>
    <row r="7668" spans="1:1" x14ac:dyDescent="0.25">
      <c r="A7668"/>
    </row>
    <row r="7669" spans="1:1" x14ac:dyDescent="0.25">
      <c r="A7669"/>
    </row>
    <row r="7670" spans="1:1" x14ac:dyDescent="0.25">
      <c r="A7670"/>
    </row>
    <row r="7671" spans="1:1" x14ac:dyDescent="0.25">
      <c r="A7671"/>
    </row>
    <row r="7672" spans="1:1" x14ac:dyDescent="0.25">
      <c r="A7672"/>
    </row>
    <row r="7673" spans="1:1" x14ac:dyDescent="0.25">
      <c r="A7673"/>
    </row>
    <row r="7674" spans="1:1" x14ac:dyDescent="0.25">
      <c r="A7674"/>
    </row>
    <row r="7675" spans="1:1" x14ac:dyDescent="0.25">
      <c r="A7675"/>
    </row>
    <row r="7676" spans="1:1" x14ac:dyDescent="0.25">
      <c r="A7676"/>
    </row>
    <row r="7677" spans="1:1" x14ac:dyDescent="0.25">
      <c r="A7677"/>
    </row>
    <row r="7678" spans="1:1" x14ac:dyDescent="0.25">
      <c r="A7678"/>
    </row>
    <row r="7679" spans="1:1" x14ac:dyDescent="0.25">
      <c r="A7679"/>
    </row>
    <row r="7680" spans="1:1" x14ac:dyDescent="0.25">
      <c r="A7680"/>
    </row>
    <row r="7681" spans="1:1" x14ac:dyDescent="0.25">
      <c r="A7681"/>
    </row>
    <row r="7682" spans="1:1" x14ac:dyDescent="0.25">
      <c r="A7682"/>
    </row>
    <row r="7683" spans="1:1" x14ac:dyDescent="0.25">
      <c r="A7683"/>
    </row>
    <row r="7684" spans="1:1" x14ac:dyDescent="0.25">
      <c r="A7684"/>
    </row>
    <row r="7685" spans="1:1" x14ac:dyDescent="0.25">
      <c r="A7685"/>
    </row>
    <row r="7686" spans="1:1" x14ac:dyDescent="0.25">
      <c r="A7686"/>
    </row>
    <row r="7687" spans="1:1" x14ac:dyDescent="0.25">
      <c r="A7687"/>
    </row>
    <row r="7688" spans="1:1" x14ac:dyDescent="0.25">
      <c r="A7688"/>
    </row>
    <row r="7689" spans="1:1" x14ac:dyDescent="0.25">
      <c r="A7689"/>
    </row>
    <row r="7690" spans="1:1" x14ac:dyDescent="0.25">
      <c r="A7690"/>
    </row>
    <row r="7691" spans="1:1" x14ac:dyDescent="0.25">
      <c r="A7691"/>
    </row>
    <row r="7692" spans="1:1" x14ac:dyDescent="0.25">
      <c r="A7692"/>
    </row>
    <row r="7693" spans="1:1" x14ac:dyDescent="0.25">
      <c r="A7693"/>
    </row>
    <row r="7694" spans="1:1" x14ac:dyDescent="0.25">
      <c r="A7694"/>
    </row>
    <row r="7695" spans="1:1" x14ac:dyDescent="0.25">
      <c r="A7695"/>
    </row>
    <row r="7696" spans="1:1" x14ac:dyDescent="0.25">
      <c r="A7696"/>
    </row>
    <row r="7697" spans="1:1" x14ac:dyDescent="0.25">
      <c r="A7697"/>
    </row>
    <row r="7698" spans="1:1" x14ac:dyDescent="0.25">
      <c r="A7698"/>
    </row>
    <row r="7699" spans="1:1" x14ac:dyDescent="0.25">
      <c r="A7699"/>
    </row>
    <row r="7700" spans="1:1" x14ac:dyDescent="0.25">
      <c r="A7700"/>
    </row>
    <row r="7701" spans="1:1" x14ac:dyDescent="0.25">
      <c r="A7701"/>
    </row>
    <row r="7702" spans="1:1" x14ac:dyDescent="0.25">
      <c r="A7702"/>
    </row>
    <row r="7703" spans="1:1" x14ac:dyDescent="0.25">
      <c r="A7703"/>
    </row>
    <row r="7704" spans="1:1" x14ac:dyDescent="0.25">
      <c r="A7704"/>
    </row>
    <row r="7705" spans="1:1" x14ac:dyDescent="0.25">
      <c r="A7705"/>
    </row>
    <row r="7706" spans="1:1" x14ac:dyDescent="0.25">
      <c r="A7706"/>
    </row>
    <row r="7707" spans="1:1" x14ac:dyDescent="0.25">
      <c r="A7707"/>
    </row>
    <row r="7708" spans="1:1" x14ac:dyDescent="0.25">
      <c r="A7708"/>
    </row>
    <row r="7709" spans="1:1" x14ac:dyDescent="0.25">
      <c r="A7709"/>
    </row>
    <row r="7710" spans="1:1" x14ac:dyDescent="0.25">
      <c r="A7710"/>
    </row>
    <row r="7711" spans="1:1" x14ac:dyDescent="0.25">
      <c r="A7711"/>
    </row>
    <row r="7712" spans="1:1" x14ac:dyDescent="0.25">
      <c r="A7712"/>
    </row>
    <row r="7713" spans="1:1" x14ac:dyDescent="0.25">
      <c r="A7713"/>
    </row>
    <row r="7714" spans="1:1" x14ac:dyDescent="0.25">
      <c r="A7714"/>
    </row>
    <row r="7715" spans="1:1" x14ac:dyDescent="0.25">
      <c r="A7715"/>
    </row>
    <row r="7716" spans="1:1" x14ac:dyDescent="0.25">
      <c r="A7716"/>
    </row>
    <row r="7717" spans="1:1" x14ac:dyDescent="0.25">
      <c r="A7717"/>
    </row>
    <row r="7718" spans="1:1" x14ac:dyDescent="0.25">
      <c r="A7718"/>
    </row>
    <row r="7719" spans="1:1" x14ac:dyDescent="0.25">
      <c r="A7719"/>
    </row>
    <row r="7720" spans="1:1" x14ac:dyDescent="0.25">
      <c r="A7720"/>
    </row>
    <row r="7721" spans="1:1" x14ac:dyDescent="0.25">
      <c r="A7721"/>
    </row>
    <row r="7722" spans="1:1" x14ac:dyDescent="0.25">
      <c r="A7722"/>
    </row>
    <row r="7723" spans="1:1" x14ac:dyDescent="0.25">
      <c r="A7723"/>
    </row>
    <row r="7724" spans="1:1" x14ac:dyDescent="0.25">
      <c r="A7724"/>
    </row>
    <row r="7725" spans="1:1" x14ac:dyDescent="0.25">
      <c r="A7725"/>
    </row>
    <row r="7726" spans="1:1" x14ac:dyDescent="0.25">
      <c r="A7726"/>
    </row>
    <row r="7727" spans="1:1" x14ac:dyDescent="0.25">
      <c r="A7727"/>
    </row>
    <row r="7728" spans="1:1" x14ac:dyDescent="0.25">
      <c r="A7728"/>
    </row>
    <row r="7729" spans="1:1" x14ac:dyDescent="0.25">
      <c r="A7729"/>
    </row>
    <row r="7730" spans="1:1" x14ac:dyDescent="0.25">
      <c r="A7730"/>
    </row>
    <row r="7731" spans="1:1" x14ac:dyDescent="0.25">
      <c r="A7731"/>
    </row>
    <row r="7732" spans="1:1" x14ac:dyDescent="0.25">
      <c r="A7732"/>
    </row>
    <row r="7733" spans="1:1" x14ac:dyDescent="0.25">
      <c r="A7733"/>
    </row>
    <row r="7734" spans="1:1" x14ac:dyDescent="0.25">
      <c r="A7734"/>
    </row>
    <row r="7735" spans="1:1" x14ac:dyDescent="0.25">
      <c r="A7735"/>
    </row>
    <row r="7736" spans="1:1" x14ac:dyDescent="0.25">
      <c r="A7736"/>
    </row>
    <row r="7737" spans="1:1" x14ac:dyDescent="0.25">
      <c r="A7737"/>
    </row>
    <row r="7738" spans="1:1" x14ac:dyDescent="0.25">
      <c r="A7738"/>
    </row>
    <row r="7739" spans="1:1" x14ac:dyDescent="0.25">
      <c r="A7739"/>
    </row>
    <row r="7740" spans="1:1" x14ac:dyDescent="0.25">
      <c r="A7740"/>
    </row>
    <row r="7741" spans="1:1" x14ac:dyDescent="0.25">
      <c r="A7741"/>
    </row>
    <row r="7742" spans="1:1" x14ac:dyDescent="0.25">
      <c r="A7742"/>
    </row>
    <row r="7743" spans="1:1" x14ac:dyDescent="0.25">
      <c r="A7743"/>
    </row>
    <row r="7744" spans="1:1" x14ac:dyDescent="0.25">
      <c r="A7744"/>
    </row>
    <row r="7745" spans="1:1" x14ac:dyDescent="0.25">
      <c r="A7745"/>
    </row>
    <row r="7746" spans="1:1" x14ac:dyDescent="0.25">
      <c r="A7746"/>
    </row>
    <row r="7747" spans="1:1" x14ac:dyDescent="0.25">
      <c r="A7747"/>
    </row>
    <row r="7748" spans="1:1" x14ac:dyDescent="0.25">
      <c r="A7748"/>
    </row>
    <row r="7749" spans="1:1" x14ac:dyDescent="0.25">
      <c r="A7749"/>
    </row>
    <row r="7750" spans="1:1" x14ac:dyDescent="0.25">
      <c r="A7750"/>
    </row>
    <row r="7751" spans="1:1" x14ac:dyDescent="0.25">
      <c r="A7751"/>
    </row>
    <row r="7752" spans="1:1" x14ac:dyDescent="0.25">
      <c r="A7752"/>
    </row>
    <row r="7753" spans="1:1" x14ac:dyDescent="0.25">
      <c r="A7753"/>
    </row>
    <row r="7754" spans="1:1" x14ac:dyDescent="0.25">
      <c r="A7754"/>
    </row>
    <row r="7755" spans="1:1" x14ac:dyDescent="0.25">
      <c r="A7755"/>
    </row>
    <row r="7756" spans="1:1" x14ac:dyDescent="0.25">
      <c r="A7756"/>
    </row>
    <row r="7757" spans="1:1" x14ac:dyDescent="0.25">
      <c r="A7757"/>
    </row>
    <row r="7758" spans="1:1" x14ac:dyDescent="0.25">
      <c r="A7758"/>
    </row>
    <row r="7759" spans="1:1" x14ac:dyDescent="0.25">
      <c r="A7759"/>
    </row>
    <row r="7760" spans="1:1" x14ac:dyDescent="0.25">
      <c r="A7760"/>
    </row>
    <row r="7761" spans="1:1" x14ac:dyDescent="0.25">
      <c r="A7761"/>
    </row>
    <row r="7762" spans="1:1" x14ac:dyDescent="0.25">
      <c r="A7762"/>
    </row>
    <row r="7763" spans="1:1" x14ac:dyDescent="0.25">
      <c r="A7763"/>
    </row>
    <row r="7764" spans="1:1" x14ac:dyDescent="0.25">
      <c r="A7764"/>
    </row>
    <row r="7765" spans="1:1" x14ac:dyDescent="0.25">
      <c r="A7765"/>
    </row>
    <row r="7766" spans="1:1" x14ac:dyDescent="0.25">
      <c r="A7766"/>
    </row>
    <row r="7767" spans="1:1" x14ac:dyDescent="0.25">
      <c r="A7767"/>
    </row>
    <row r="7768" spans="1:1" x14ac:dyDescent="0.25">
      <c r="A7768"/>
    </row>
    <row r="7769" spans="1:1" x14ac:dyDescent="0.25">
      <c r="A7769"/>
    </row>
    <row r="7770" spans="1:1" x14ac:dyDescent="0.25">
      <c r="A7770"/>
    </row>
    <row r="7771" spans="1:1" x14ac:dyDescent="0.25">
      <c r="A7771"/>
    </row>
    <row r="7772" spans="1:1" x14ac:dyDescent="0.25">
      <c r="A7772"/>
    </row>
    <row r="7773" spans="1:1" x14ac:dyDescent="0.25">
      <c r="A7773"/>
    </row>
    <row r="7774" spans="1:1" x14ac:dyDescent="0.25">
      <c r="A7774"/>
    </row>
    <row r="7775" spans="1:1" x14ac:dyDescent="0.25">
      <c r="A7775"/>
    </row>
    <row r="7776" spans="1:1" x14ac:dyDescent="0.25">
      <c r="A7776"/>
    </row>
    <row r="7777" spans="1:1" x14ac:dyDescent="0.25">
      <c r="A7777"/>
    </row>
    <row r="7778" spans="1:1" x14ac:dyDescent="0.25">
      <c r="A7778"/>
    </row>
    <row r="7779" spans="1:1" x14ac:dyDescent="0.25">
      <c r="A7779"/>
    </row>
    <row r="7780" spans="1:1" x14ac:dyDescent="0.25">
      <c r="A7780"/>
    </row>
    <row r="7781" spans="1:1" x14ac:dyDescent="0.25">
      <c r="A7781"/>
    </row>
    <row r="7782" spans="1:1" x14ac:dyDescent="0.25">
      <c r="A7782"/>
    </row>
    <row r="7783" spans="1:1" x14ac:dyDescent="0.25">
      <c r="A7783"/>
    </row>
    <row r="7784" spans="1:1" x14ac:dyDescent="0.25">
      <c r="A7784"/>
    </row>
    <row r="7785" spans="1:1" x14ac:dyDescent="0.25">
      <c r="A7785"/>
    </row>
    <row r="7786" spans="1:1" x14ac:dyDescent="0.25">
      <c r="A7786"/>
    </row>
    <row r="7787" spans="1:1" x14ac:dyDescent="0.25">
      <c r="A7787"/>
    </row>
    <row r="7788" spans="1:1" x14ac:dyDescent="0.25">
      <c r="A7788"/>
    </row>
    <row r="7789" spans="1:1" x14ac:dyDescent="0.25">
      <c r="A7789"/>
    </row>
    <row r="7790" spans="1:1" x14ac:dyDescent="0.25">
      <c r="A7790"/>
    </row>
    <row r="7791" spans="1:1" x14ac:dyDescent="0.25">
      <c r="A7791"/>
    </row>
    <row r="7792" spans="1:1" x14ac:dyDescent="0.25">
      <c r="A7792"/>
    </row>
    <row r="7793" spans="1:1" x14ac:dyDescent="0.25">
      <c r="A7793"/>
    </row>
    <row r="7794" spans="1:1" x14ac:dyDescent="0.25">
      <c r="A7794"/>
    </row>
    <row r="7795" spans="1:1" x14ac:dyDescent="0.25">
      <c r="A7795"/>
    </row>
    <row r="7796" spans="1:1" x14ac:dyDescent="0.25">
      <c r="A7796"/>
    </row>
    <row r="7797" spans="1:1" x14ac:dyDescent="0.25">
      <c r="A7797"/>
    </row>
    <row r="7798" spans="1:1" x14ac:dyDescent="0.25">
      <c r="A7798"/>
    </row>
    <row r="7799" spans="1:1" x14ac:dyDescent="0.25">
      <c r="A7799"/>
    </row>
    <row r="7800" spans="1:1" x14ac:dyDescent="0.25">
      <c r="A7800"/>
    </row>
    <row r="7801" spans="1:1" x14ac:dyDescent="0.25">
      <c r="A7801"/>
    </row>
    <row r="7802" spans="1:1" x14ac:dyDescent="0.25">
      <c r="A7802"/>
    </row>
    <row r="7803" spans="1:1" x14ac:dyDescent="0.25">
      <c r="A7803"/>
    </row>
    <row r="7804" spans="1:1" x14ac:dyDescent="0.25">
      <c r="A7804"/>
    </row>
    <row r="7805" spans="1:1" x14ac:dyDescent="0.25">
      <c r="A7805"/>
    </row>
    <row r="7806" spans="1:1" x14ac:dyDescent="0.25">
      <c r="A7806"/>
    </row>
    <row r="7807" spans="1:1" x14ac:dyDescent="0.25">
      <c r="A7807"/>
    </row>
    <row r="7808" spans="1:1" x14ac:dyDescent="0.25">
      <c r="A7808"/>
    </row>
    <row r="7809" spans="1:1" x14ac:dyDescent="0.25">
      <c r="A7809"/>
    </row>
    <row r="7810" spans="1:1" x14ac:dyDescent="0.25">
      <c r="A7810"/>
    </row>
    <row r="7811" spans="1:1" x14ac:dyDescent="0.25">
      <c r="A7811"/>
    </row>
    <row r="7812" spans="1:1" x14ac:dyDescent="0.25">
      <c r="A7812"/>
    </row>
    <row r="7813" spans="1:1" x14ac:dyDescent="0.25">
      <c r="A7813"/>
    </row>
    <row r="7814" spans="1:1" x14ac:dyDescent="0.25">
      <c r="A7814"/>
    </row>
    <row r="7815" spans="1:1" x14ac:dyDescent="0.25">
      <c r="A7815"/>
    </row>
    <row r="7816" spans="1:1" x14ac:dyDescent="0.25">
      <c r="A7816"/>
    </row>
    <row r="7817" spans="1:1" x14ac:dyDescent="0.25">
      <c r="A7817"/>
    </row>
    <row r="7818" spans="1:1" x14ac:dyDescent="0.25">
      <c r="A7818"/>
    </row>
    <row r="7819" spans="1:1" x14ac:dyDescent="0.25">
      <c r="A7819"/>
    </row>
    <row r="7820" spans="1:1" x14ac:dyDescent="0.25">
      <c r="A7820"/>
    </row>
    <row r="7821" spans="1:1" x14ac:dyDescent="0.25">
      <c r="A7821"/>
    </row>
    <row r="7822" spans="1:1" x14ac:dyDescent="0.25">
      <c r="A7822"/>
    </row>
    <row r="7823" spans="1:1" x14ac:dyDescent="0.25">
      <c r="A7823"/>
    </row>
    <row r="7824" spans="1:1" x14ac:dyDescent="0.25">
      <c r="A7824"/>
    </row>
    <row r="7825" spans="1:1" x14ac:dyDescent="0.25">
      <c r="A7825"/>
    </row>
    <row r="7826" spans="1:1" x14ac:dyDescent="0.25">
      <c r="A7826"/>
    </row>
    <row r="7827" spans="1:1" x14ac:dyDescent="0.25">
      <c r="A7827"/>
    </row>
    <row r="7828" spans="1:1" x14ac:dyDescent="0.25">
      <c r="A7828"/>
    </row>
    <row r="7829" spans="1:1" x14ac:dyDescent="0.25">
      <c r="A7829"/>
    </row>
    <row r="7830" spans="1:1" x14ac:dyDescent="0.25">
      <c r="A7830"/>
    </row>
    <row r="7831" spans="1:1" x14ac:dyDescent="0.25">
      <c r="A7831"/>
    </row>
    <row r="7832" spans="1:1" x14ac:dyDescent="0.25">
      <c r="A7832"/>
    </row>
    <row r="7833" spans="1:1" x14ac:dyDescent="0.25">
      <c r="A7833"/>
    </row>
    <row r="7834" spans="1:1" x14ac:dyDescent="0.25">
      <c r="A7834"/>
    </row>
    <row r="7835" spans="1:1" x14ac:dyDescent="0.25">
      <c r="A7835"/>
    </row>
    <row r="7836" spans="1:1" x14ac:dyDescent="0.25">
      <c r="A7836"/>
    </row>
    <row r="7837" spans="1:1" x14ac:dyDescent="0.25">
      <c r="A7837"/>
    </row>
    <row r="7838" spans="1:1" x14ac:dyDescent="0.25">
      <c r="A7838"/>
    </row>
    <row r="7839" spans="1:1" x14ac:dyDescent="0.25">
      <c r="A7839"/>
    </row>
    <row r="7840" spans="1:1" x14ac:dyDescent="0.25">
      <c r="A7840"/>
    </row>
    <row r="7841" spans="1:1" x14ac:dyDescent="0.25">
      <c r="A7841"/>
    </row>
    <row r="7842" spans="1:1" x14ac:dyDescent="0.25">
      <c r="A7842"/>
    </row>
    <row r="7843" spans="1:1" x14ac:dyDescent="0.25">
      <c r="A7843"/>
    </row>
    <row r="7844" spans="1:1" x14ac:dyDescent="0.25">
      <c r="A7844"/>
    </row>
    <row r="7845" spans="1:1" x14ac:dyDescent="0.25">
      <c r="A7845"/>
    </row>
    <row r="7846" spans="1:1" x14ac:dyDescent="0.25">
      <c r="A7846"/>
    </row>
    <row r="7847" spans="1:1" x14ac:dyDescent="0.25">
      <c r="A7847"/>
    </row>
    <row r="7848" spans="1:1" x14ac:dyDescent="0.25">
      <c r="A7848"/>
    </row>
    <row r="7849" spans="1:1" x14ac:dyDescent="0.25">
      <c r="A7849"/>
    </row>
    <row r="7850" spans="1:1" x14ac:dyDescent="0.25">
      <c r="A7850"/>
    </row>
    <row r="7851" spans="1:1" x14ac:dyDescent="0.25">
      <c r="A7851"/>
    </row>
    <row r="7852" spans="1:1" x14ac:dyDescent="0.25">
      <c r="A7852"/>
    </row>
    <row r="7853" spans="1:1" x14ac:dyDescent="0.25">
      <c r="A7853"/>
    </row>
    <row r="7854" spans="1:1" x14ac:dyDescent="0.25">
      <c r="A7854"/>
    </row>
    <row r="7855" spans="1:1" x14ac:dyDescent="0.25">
      <c r="A7855"/>
    </row>
    <row r="7856" spans="1:1" x14ac:dyDescent="0.25">
      <c r="A7856"/>
    </row>
    <row r="7857" spans="1:1" x14ac:dyDescent="0.25">
      <c r="A7857"/>
    </row>
    <row r="7858" spans="1:1" x14ac:dyDescent="0.25">
      <c r="A7858"/>
    </row>
    <row r="7859" spans="1:1" x14ac:dyDescent="0.25">
      <c r="A7859"/>
    </row>
    <row r="7860" spans="1:1" x14ac:dyDescent="0.25">
      <c r="A7860"/>
    </row>
    <row r="7861" spans="1:1" x14ac:dyDescent="0.25">
      <c r="A7861"/>
    </row>
    <row r="7862" spans="1:1" x14ac:dyDescent="0.25">
      <c r="A7862"/>
    </row>
    <row r="7863" spans="1:1" x14ac:dyDescent="0.25">
      <c r="A7863"/>
    </row>
    <row r="7864" spans="1:1" x14ac:dyDescent="0.25">
      <c r="A7864"/>
    </row>
    <row r="7865" spans="1:1" x14ac:dyDescent="0.25">
      <c r="A7865"/>
    </row>
    <row r="7866" spans="1:1" x14ac:dyDescent="0.25">
      <c r="A7866"/>
    </row>
    <row r="7867" spans="1:1" x14ac:dyDescent="0.25">
      <c r="A7867"/>
    </row>
    <row r="7868" spans="1:1" x14ac:dyDescent="0.25">
      <c r="A7868"/>
    </row>
    <row r="7869" spans="1:1" x14ac:dyDescent="0.25">
      <c r="A7869"/>
    </row>
    <row r="7870" spans="1:1" x14ac:dyDescent="0.25">
      <c r="A7870"/>
    </row>
    <row r="7871" spans="1:1" x14ac:dyDescent="0.25">
      <c r="A7871"/>
    </row>
    <row r="7872" spans="1:1" x14ac:dyDescent="0.25">
      <c r="A7872"/>
    </row>
    <row r="7873" spans="1:1" x14ac:dyDescent="0.25">
      <c r="A7873"/>
    </row>
    <row r="7874" spans="1:1" x14ac:dyDescent="0.25">
      <c r="A7874"/>
    </row>
    <row r="7875" spans="1:1" x14ac:dyDescent="0.25">
      <c r="A7875"/>
    </row>
    <row r="7876" spans="1:1" x14ac:dyDescent="0.25">
      <c r="A7876"/>
    </row>
    <row r="7877" spans="1:1" x14ac:dyDescent="0.25">
      <c r="A7877"/>
    </row>
    <row r="7878" spans="1:1" x14ac:dyDescent="0.25">
      <c r="A7878"/>
    </row>
    <row r="7879" spans="1:1" x14ac:dyDescent="0.25">
      <c r="A7879"/>
    </row>
    <row r="7880" spans="1:1" x14ac:dyDescent="0.25">
      <c r="A7880"/>
    </row>
    <row r="7881" spans="1:1" x14ac:dyDescent="0.25">
      <c r="A7881"/>
    </row>
    <row r="7882" spans="1:1" x14ac:dyDescent="0.25">
      <c r="A7882"/>
    </row>
    <row r="7883" spans="1:1" x14ac:dyDescent="0.25">
      <c r="A7883"/>
    </row>
    <row r="7884" spans="1:1" x14ac:dyDescent="0.25">
      <c r="A7884"/>
    </row>
    <row r="7885" spans="1:1" x14ac:dyDescent="0.25">
      <c r="A7885"/>
    </row>
    <row r="7886" spans="1:1" x14ac:dyDescent="0.25">
      <c r="A7886"/>
    </row>
    <row r="7887" spans="1:1" x14ac:dyDescent="0.25">
      <c r="A7887"/>
    </row>
    <row r="7888" spans="1:1" x14ac:dyDescent="0.25">
      <c r="A7888"/>
    </row>
    <row r="7889" spans="1:1" x14ac:dyDescent="0.25">
      <c r="A7889"/>
    </row>
    <row r="7890" spans="1:1" x14ac:dyDescent="0.25">
      <c r="A7890"/>
    </row>
    <row r="7891" spans="1:1" x14ac:dyDescent="0.25">
      <c r="A7891"/>
    </row>
    <row r="7892" spans="1:1" x14ac:dyDescent="0.25">
      <c r="A7892"/>
    </row>
    <row r="7893" spans="1:1" x14ac:dyDescent="0.25">
      <c r="A7893"/>
    </row>
    <row r="7894" spans="1:1" x14ac:dyDescent="0.25">
      <c r="A7894"/>
    </row>
    <row r="7895" spans="1:1" x14ac:dyDescent="0.25">
      <c r="A7895"/>
    </row>
    <row r="7896" spans="1:1" x14ac:dyDescent="0.25">
      <c r="A7896"/>
    </row>
    <row r="7897" spans="1:1" x14ac:dyDescent="0.25">
      <c r="A7897"/>
    </row>
    <row r="7898" spans="1:1" x14ac:dyDescent="0.25">
      <c r="A7898"/>
    </row>
    <row r="7899" spans="1:1" x14ac:dyDescent="0.25">
      <c r="A7899"/>
    </row>
    <row r="7900" spans="1:1" x14ac:dyDescent="0.25">
      <c r="A7900"/>
    </row>
    <row r="7901" spans="1:1" x14ac:dyDescent="0.25">
      <c r="A7901"/>
    </row>
    <row r="7902" spans="1:1" x14ac:dyDescent="0.25">
      <c r="A7902"/>
    </row>
    <row r="7903" spans="1:1" x14ac:dyDescent="0.25">
      <c r="A7903"/>
    </row>
    <row r="7904" spans="1:1" x14ac:dyDescent="0.25">
      <c r="A7904"/>
    </row>
    <row r="7905" spans="1:1" x14ac:dyDescent="0.25">
      <c r="A7905"/>
    </row>
    <row r="7906" spans="1:1" x14ac:dyDescent="0.25">
      <c r="A7906"/>
    </row>
    <row r="7907" spans="1:1" x14ac:dyDescent="0.25">
      <c r="A7907"/>
    </row>
    <row r="7908" spans="1:1" x14ac:dyDescent="0.25">
      <c r="A7908"/>
    </row>
    <row r="7909" spans="1:1" x14ac:dyDescent="0.25">
      <c r="A7909"/>
    </row>
    <row r="7910" spans="1:1" x14ac:dyDescent="0.25">
      <c r="A7910"/>
    </row>
    <row r="7911" spans="1:1" x14ac:dyDescent="0.25">
      <c r="A7911"/>
    </row>
    <row r="7912" spans="1:1" x14ac:dyDescent="0.25">
      <c r="A7912"/>
    </row>
    <row r="7913" spans="1:1" x14ac:dyDescent="0.25">
      <c r="A7913"/>
    </row>
    <row r="7914" spans="1:1" x14ac:dyDescent="0.25">
      <c r="A7914"/>
    </row>
    <row r="7915" spans="1:1" x14ac:dyDescent="0.25">
      <c r="A7915"/>
    </row>
    <row r="7916" spans="1:1" x14ac:dyDescent="0.25">
      <c r="A7916"/>
    </row>
    <row r="7917" spans="1:1" x14ac:dyDescent="0.25">
      <c r="A7917"/>
    </row>
    <row r="7918" spans="1:1" x14ac:dyDescent="0.25">
      <c r="A7918"/>
    </row>
    <row r="7919" spans="1:1" x14ac:dyDescent="0.25">
      <c r="A7919"/>
    </row>
    <row r="7920" spans="1:1" x14ac:dyDescent="0.25">
      <c r="A7920"/>
    </row>
    <row r="7921" spans="1:1" x14ac:dyDescent="0.25">
      <c r="A7921"/>
    </row>
    <row r="7922" spans="1:1" x14ac:dyDescent="0.25">
      <c r="A7922"/>
    </row>
    <row r="7923" spans="1:1" x14ac:dyDescent="0.25">
      <c r="A7923"/>
    </row>
    <row r="7924" spans="1:1" x14ac:dyDescent="0.25">
      <c r="A7924"/>
    </row>
    <row r="7925" spans="1:1" x14ac:dyDescent="0.25">
      <c r="A7925"/>
    </row>
    <row r="7926" spans="1:1" x14ac:dyDescent="0.25">
      <c r="A7926"/>
    </row>
    <row r="7927" spans="1:1" x14ac:dyDescent="0.25">
      <c r="A7927"/>
    </row>
    <row r="7928" spans="1:1" x14ac:dyDescent="0.25">
      <c r="A7928"/>
    </row>
    <row r="7929" spans="1:1" x14ac:dyDescent="0.25">
      <c r="A7929"/>
    </row>
    <row r="7930" spans="1:1" x14ac:dyDescent="0.25">
      <c r="A7930"/>
    </row>
    <row r="7931" spans="1:1" x14ac:dyDescent="0.25">
      <c r="A7931"/>
    </row>
    <row r="7932" spans="1:1" x14ac:dyDescent="0.25">
      <c r="A7932"/>
    </row>
    <row r="7933" spans="1:1" x14ac:dyDescent="0.25">
      <c r="A7933"/>
    </row>
    <row r="7934" spans="1:1" x14ac:dyDescent="0.25">
      <c r="A7934"/>
    </row>
    <row r="7935" spans="1:1" x14ac:dyDescent="0.25">
      <c r="A7935"/>
    </row>
    <row r="7936" spans="1:1" x14ac:dyDescent="0.25">
      <c r="A7936"/>
    </row>
    <row r="7937" spans="1:1" x14ac:dyDescent="0.25">
      <c r="A7937"/>
    </row>
    <row r="7938" spans="1:1" x14ac:dyDescent="0.25">
      <c r="A7938"/>
    </row>
    <row r="7939" spans="1:1" x14ac:dyDescent="0.25">
      <c r="A7939"/>
    </row>
    <row r="7940" spans="1:1" x14ac:dyDescent="0.25">
      <c r="A7940"/>
    </row>
    <row r="7941" spans="1:1" x14ac:dyDescent="0.25">
      <c r="A7941"/>
    </row>
    <row r="7942" spans="1:1" x14ac:dyDescent="0.25">
      <c r="A7942"/>
    </row>
    <row r="7943" spans="1:1" x14ac:dyDescent="0.25">
      <c r="A7943"/>
    </row>
    <row r="7944" spans="1:1" x14ac:dyDescent="0.25">
      <c r="A7944"/>
    </row>
    <row r="7945" spans="1:1" x14ac:dyDescent="0.25">
      <c r="A7945"/>
    </row>
    <row r="7946" spans="1:1" x14ac:dyDescent="0.25">
      <c r="A7946"/>
    </row>
    <row r="7947" spans="1:1" x14ac:dyDescent="0.25">
      <c r="A7947"/>
    </row>
    <row r="7948" spans="1:1" x14ac:dyDescent="0.25">
      <c r="A7948"/>
    </row>
    <row r="7949" spans="1:1" x14ac:dyDescent="0.25">
      <c r="A7949"/>
    </row>
    <row r="7950" spans="1:1" x14ac:dyDescent="0.25">
      <c r="A7950"/>
    </row>
    <row r="7951" spans="1:1" x14ac:dyDescent="0.25">
      <c r="A7951"/>
    </row>
    <row r="7952" spans="1:1" x14ac:dyDescent="0.25">
      <c r="A7952"/>
    </row>
    <row r="7953" spans="1:1" x14ac:dyDescent="0.25">
      <c r="A7953"/>
    </row>
    <row r="7954" spans="1:1" x14ac:dyDescent="0.25">
      <c r="A7954"/>
    </row>
    <row r="7955" spans="1:1" x14ac:dyDescent="0.25">
      <c r="A7955"/>
    </row>
    <row r="7956" spans="1:1" x14ac:dyDescent="0.25">
      <c r="A7956"/>
    </row>
    <row r="7957" spans="1:1" x14ac:dyDescent="0.25">
      <c r="A7957"/>
    </row>
    <row r="7958" spans="1:1" x14ac:dyDescent="0.25">
      <c r="A7958"/>
    </row>
    <row r="7959" spans="1:1" x14ac:dyDescent="0.25">
      <c r="A7959"/>
    </row>
    <row r="7960" spans="1:1" x14ac:dyDescent="0.25">
      <c r="A7960"/>
    </row>
    <row r="7961" spans="1:1" x14ac:dyDescent="0.25">
      <c r="A7961"/>
    </row>
    <row r="7962" spans="1:1" x14ac:dyDescent="0.25">
      <c r="A7962"/>
    </row>
    <row r="7963" spans="1:1" x14ac:dyDescent="0.25">
      <c r="A7963"/>
    </row>
    <row r="7964" spans="1:1" x14ac:dyDescent="0.25">
      <c r="A7964"/>
    </row>
    <row r="7965" spans="1:1" x14ac:dyDescent="0.25">
      <c r="A7965"/>
    </row>
    <row r="7966" spans="1:1" x14ac:dyDescent="0.25">
      <c r="A7966"/>
    </row>
    <row r="7967" spans="1:1" x14ac:dyDescent="0.25">
      <c r="A7967"/>
    </row>
    <row r="7968" spans="1:1" x14ac:dyDescent="0.25">
      <c r="A7968"/>
    </row>
    <row r="7969" spans="1:1" x14ac:dyDescent="0.25">
      <c r="A7969"/>
    </row>
    <row r="7970" spans="1:1" x14ac:dyDescent="0.25">
      <c r="A7970"/>
    </row>
    <row r="7971" spans="1:1" x14ac:dyDescent="0.25">
      <c r="A7971"/>
    </row>
    <row r="7972" spans="1:1" x14ac:dyDescent="0.25">
      <c r="A7972"/>
    </row>
    <row r="7973" spans="1:1" x14ac:dyDescent="0.25">
      <c r="A7973"/>
    </row>
    <row r="7974" spans="1:1" x14ac:dyDescent="0.25">
      <c r="A7974"/>
    </row>
    <row r="7975" spans="1:1" x14ac:dyDescent="0.25">
      <c r="A7975"/>
    </row>
    <row r="7976" spans="1:1" x14ac:dyDescent="0.25">
      <c r="A7976"/>
    </row>
    <row r="7977" spans="1:1" x14ac:dyDescent="0.25">
      <c r="A7977"/>
    </row>
    <row r="7978" spans="1:1" x14ac:dyDescent="0.25">
      <c r="A7978"/>
    </row>
    <row r="7979" spans="1:1" x14ac:dyDescent="0.25">
      <c r="A7979"/>
    </row>
    <row r="7980" spans="1:1" x14ac:dyDescent="0.25">
      <c r="A7980"/>
    </row>
    <row r="7981" spans="1:1" x14ac:dyDescent="0.25">
      <c r="A7981"/>
    </row>
    <row r="7982" spans="1:1" x14ac:dyDescent="0.25">
      <c r="A7982"/>
    </row>
    <row r="7983" spans="1:1" x14ac:dyDescent="0.25">
      <c r="A7983"/>
    </row>
    <row r="7984" spans="1:1" x14ac:dyDescent="0.25">
      <c r="A7984"/>
    </row>
    <row r="7985" spans="1:1" x14ac:dyDescent="0.25">
      <c r="A7985"/>
    </row>
    <row r="7986" spans="1:1" x14ac:dyDescent="0.25">
      <c r="A7986"/>
    </row>
    <row r="7987" spans="1:1" x14ac:dyDescent="0.25">
      <c r="A7987"/>
    </row>
    <row r="7988" spans="1:1" x14ac:dyDescent="0.25">
      <c r="A7988"/>
    </row>
    <row r="7989" spans="1:1" x14ac:dyDescent="0.25">
      <c r="A7989"/>
    </row>
    <row r="7990" spans="1:1" x14ac:dyDescent="0.25">
      <c r="A7990"/>
    </row>
    <row r="7991" spans="1:1" x14ac:dyDescent="0.25">
      <c r="A7991"/>
    </row>
    <row r="7992" spans="1:1" x14ac:dyDescent="0.25">
      <c r="A7992"/>
    </row>
    <row r="7993" spans="1:1" x14ac:dyDescent="0.25">
      <c r="A7993"/>
    </row>
    <row r="7994" spans="1:1" x14ac:dyDescent="0.25">
      <c r="A7994"/>
    </row>
    <row r="7995" spans="1:1" x14ac:dyDescent="0.25">
      <c r="A7995"/>
    </row>
    <row r="7996" spans="1:1" x14ac:dyDescent="0.25">
      <c r="A7996"/>
    </row>
    <row r="7997" spans="1:1" x14ac:dyDescent="0.25">
      <c r="A7997"/>
    </row>
    <row r="7998" spans="1:1" x14ac:dyDescent="0.25">
      <c r="A7998"/>
    </row>
    <row r="7999" spans="1:1" x14ac:dyDescent="0.25">
      <c r="A7999"/>
    </row>
    <row r="8000" spans="1:1" x14ac:dyDescent="0.25">
      <c r="A8000"/>
    </row>
    <row r="8001" spans="1:1" x14ac:dyDescent="0.25">
      <c r="A8001"/>
    </row>
    <row r="8002" spans="1:1" x14ac:dyDescent="0.25">
      <c r="A8002"/>
    </row>
    <row r="8003" spans="1:1" x14ac:dyDescent="0.25">
      <c r="A8003"/>
    </row>
    <row r="8004" spans="1:1" x14ac:dyDescent="0.25">
      <c r="A8004"/>
    </row>
    <row r="8005" spans="1:1" x14ac:dyDescent="0.25">
      <c r="A8005"/>
    </row>
    <row r="8006" spans="1:1" x14ac:dyDescent="0.25">
      <c r="A8006"/>
    </row>
    <row r="8007" spans="1:1" x14ac:dyDescent="0.25">
      <c r="A8007"/>
    </row>
    <row r="8008" spans="1:1" x14ac:dyDescent="0.25">
      <c r="A8008"/>
    </row>
    <row r="8009" spans="1:1" x14ac:dyDescent="0.25">
      <c r="A8009"/>
    </row>
    <row r="8010" spans="1:1" x14ac:dyDescent="0.25">
      <c r="A8010"/>
    </row>
    <row r="8011" spans="1:1" x14ac:dyDescent="0.25">
      <c r="A8011"/>
    </row>
    <row r="8012" spans="1:1" x14ac:dyDescent="0.25">
      <c r="A8012"/>
    </row>
    <row r="8013" spans="1:1" x14ac:dyDescent="0.25">
      <c r="A8013"/>
    </row>
    <row r="8014" spans="1:1" x14ac:dyDescent="0.25">
      <c r="A8014"/>
    </row>
    <row r="8015" spans="1:1" x14ac:dyDescent="0.25">
      <c r="A8015"/>
    </row>
    <row r="8016" spans="1:1" x14ac:dyDescent="0.25">
      <c r="A8016"/>
    </row>
    <row r="8017" spans="1:1" x14ac:dyDescent="0.25">
      <c r="A8017"/>
    </row>
    <row r="8018" spans="1:1" x14ac:dyDescent="0.25">
      <c r="A8018"/>
    </row>
    <row r="8019" spans="1:1" x14ac:dyDescent="0.25">
      <c r="A8019"/>
    </row>
    <row r="8020" spans="1:1" x14ac:dyDescent="0.25">
      <c r="A8020"/>
    </row>
    <row r="8021" spans="1:1" x14ac:dyDescent="0.25">
      <c r="A8021"/>
    </row>
    <row r="8022" spans="1:1" x14ac:dyDescent="0.25">
      <c r="A8022"/>
    </row>
    <row r="8023" spans="1:1" x14ac:dyDescent="0.25">
      <c r="A8023"/>
    </row>
    <row r="8024" spans="1:1" x14ac:dyDescent="0.25">
      <c r="A8024"/>
    </row>
    <row r="8025" spans="1:1" x14ac:dyDescent="0.25">
      <c r="A8025"/>
    </row>
    <row r="8026" spans="1:1" x14ac:dyDescent="0.25">
      <c r="A8026"/>
    </row>
    <row r="8027" spans="1:1" x14ac:dyDescent="0.25">
      <c r="A8027"/>
    </row>
    <row r="8028" spans="1:1" x14ac:dyDescent="0.25">
      <c r="A8028"/>
    </row>
    <row r="8029" spans="1:1" x14ac:dyDescent="0.25">
      <c r="A8029"/>
    </row>
    <row r="8030" spans="1:1" x14ac:dyDescent="0.25">
      <c r="A8030"/>
    </row>
    <row r="8031" spans="1:1" x14ac:dyDescent="0.25">
      <c r="A8031"/>
    </row>
    <row r="8032" spans="1:1" x14ac:dyDescent="0.25">
      <c r="A8032"/>
    </row>
    <row r="8033" spans="1:1" x14ac:dyDescent="0.25">
      <c r="A8033"/>
    </row>
    <row r="8034" spans="1:1" x14ac:dyDescent="0.25">
      <c r="A8034"/>
    </row>
    <row r="8035" spans="1:1" x14ac:dyDescent="0.25">
      <c r="A8035"/>
    </row>
    <row r="8036" spans="1:1" x14ac:dyDescent="0.25">
      <c r="A8036"/>
    </row>
    <row r="8037" spans="1:1" x14ac:dyDescent="0.25">
      <c r="A8037"/>
    </row>
    <row r="8038" spans="1:1" x14ac:dyDescent="0.25">
      <c r="A8038"/>
    </row>
    <row r="8039" spans="1:1" x14ac:dyDescent="0.25">
      <c r="A8039"/>
    </row>
    <row r="8040" spans="1:1" x14ac:dyDescent="0.25">
      <c r="A8040"/>
    </row>
    <row r="8041" spans="1:1" x14ac:dyDescent="0.25">
      <c r="A8041"/>
    </row>
    <row r="8042" spans="1:1" x14ac:dyDescent="0.25">
      <c r="A8042"/>
    </row>
    <row r="8043" spans="1:1" x14ac:dyDescent="0.25">
      <c r="A8043"/>
    </row>
    <row r="8044" spans="1:1" x14ac:dyDescent="0.25">
      <c r="A8044"/>
    </row>
    <row r="8045" spans="1:1" x14ac:dyDescent="0.25">
      <c r="A8045"/>
    </row>
    <row r="8046" spans="1:1" x14ac:dyDescent="0.25">
      <c r="A8046"/>
    </row>
    <row r="8047" spans="1:1" x14ac:dyDescent="0.25">
      <c r="A8047"/>
    </row>
    <row r="8048" spans="1:1" x14ac:dyDescent="0.25">
      <c r="A8048"/>
    </row>
    <row r="8049" spans="1:1" x14ac:dyDescent="0.25">
      <c r="A8049"/>
    </row>
    <row r="8050" spans="1:1" x14ac:dyDescent="0.25">
      <c r="A8050"/>
    </row>
    <row r="8051" spans="1:1" x14ac:dyDescent="0.25">
      <c r="A8051"/>
    </row>
    <row r="8052" spans="1:1" x14ac:dyDescent="0.25">
      <c r="A8052"/>
    </row>
    <row r="8053" spans="1:1" x14ac:dyDescent="0.25">
      <c r="A8053"/>
    </row>
    <row r="8054" spans="1:1" x14ac:dyDescent="0.25">
      <c r="A8054"/>
    </row>
    <row r="8055" spans="1:1" x14ac:dyDescent="0.25">
      <c r="A8055"/>
    </row>
    <row r="8056" spans="1:1" x14ac:dyDescent="0.25">
      <c r="A8056"/>
    </row>
    <row r="8057" spans="1:1" x14ac:dyDescent="0.25">
      <c r="A8057"/>
    </row>
    <row r="8058" spans="1:1" x14ac:dyDescent="0.25">
      <c r="A8058"/>
    </row>
    <row r="8059" spans="1:1" x14ac:dyDescent="0.25">
      <c r="A8059"/>
    </row>
    <row r="8060" spans="1:1" x14ac:dyDescent="0.25">
      <c r="A8060"/>
    </row>
    <row r="8061" spans="1:1" x14ac:dyDescent="0.25">
      <c r="A8061"/>
    </row>
    <row r="8062" spans="1:1" x14ac:dyDescent="0.25">
      <c r="A8062"/>
    </row>
    <row r="8063" spans="1:1" x14ac:dyDescent="0.25">
      <c r="A8063"/>
    </row>
    <row r="8064" spans="1:1" x14ac:dyDescent="0.25">
      <c r="A8064"/>
    </row>
    <row r="8065" spans="1:1" x14ac:dyDescent="0.25">
      <c r="A8065"/>
    </row>
    <row r="8066" spans="1:1" x14ac:dyDescent="0.25">
      <c r="A8066"/>
    </row>
    <row r="8067" spans="1:1" x14ac:dyDescent="0.25">
      <c r="A8067"/>
    </row>
    <row r="8068" spans="1:1" x14ac:dyDescent="0.25">
      <c r="A8068"/>
    </row>
    <row r="8069" spans="1:1" x14ac:dyDescent="0.25">
      <c r="A8069"/>
    </row>
    <row r="8070" spans="1:1" x14ac:dyDescent="0.25">
      <c r="A8070"/>
    </row>
    <row r="8071" spans="1:1" x14ac:dyDescent="0.25">
      <c r="A8071"/>
    </row>
    <row r="8072" spans="1:1" x14ac:dyDescent="0.25">
      <c r="A8072"/>
    </row>
    <row r="8073" spans="1:1" x14ac:dyDescent="0.25">
      <c r="A8073"/>
    </row>
    <row r="8074" spans="1:1" x14ac:dyDescent="0.25">
      <c r="A8074"/>
    </row>
    <row r="8075" spans="1:1" x14ac:dyDescent="0.25">
      <c r="A8075"/>
    </row>
    <row r="8076" spans="1:1" x14ac:dyDescent="0.25">
      <c r="A8076"/>
    </row>
    <row r="8077" spans="1:1" x14ac:dyDescent="0.25">
      <c r="A8077"/>
    </row>
    <row r="8078" spans="1:1" x14ac:dyDescent="0.25">
      <c r="A8078"/>
    </row>
    <row r="8079" spans="1:1" x14ac:dyDescent="0.25">
      <c r="A8079"/>
    </row>
    <row r="8080" spans="1:1" x14ac:dyDescent="0.25">
      <c r="A8080"/>
    </row>
    <row r="8081" spans="1:1" x14ac:dyDescent="0.25">
      <c r="A8081"/>
    </row>
    <row r="8082" spans="1:1" x14ac:dyDescent="0.25">
      <c r="A8082"/>
    </row>
    <row r="8083" spans="1:1" x14ac:dyDescent="0.25">
      <c r="A8083"/>
    </row>
    <row r="8084" spans="1:1" x14ac:dyDescent="0.25">
      <c r="A8084"/>
    </row>
    <row r="8085" spans="1:1" x14ac:dyDescent="0.25">
      <c r="A8085"/>
    </row>
    <row r="8086" spans="1:1" x14ac:dyDescent="0.25">
      <c r="A8086"/>
    </row>
    <row r="8087" spans="1:1" x14ac:dyDescent="0.25">
      <c r="A8087"/>
    </row>
    <row r="8088" spans="1:1" x14ac:dyDescent="0.25">
      <c r="A8088"/>
    </row>
    <row r="8089" spans="1:1" x14ac:dyDescent="0.25">
      <c r="A8089"/>
    </row>
    <row r="8090" spans="1:1" x14ac:dyDescent="0.25">
      <c r="A8090"/>
    </row>
    <row r="8091" spans="1:1" x14ac:dyDescent="0.25">
      <c r="A8091"/>
    </row>
    <row r="8092" spans="1:1" x14ac:dyDescent="0.25">
      <c r="A8092"/>
    </row>
    <row r="8093" spans="1:1" x14ac:dyDescent="0.25">
      <c r="A8093"/>
    </row>
    <row r="8094" spans="1:1" x14ac:dyDescent="0.25">
      <c r="A8094"/>
    </row>
    <row r="8095" spans="1:1" x14ac:dyDescent="0.25">
      <c r="A8095"/>
    </row>
    <row r="8096" spans="1:1" x14ac:dyDescent="0.25">
      <c r="A8096"/>
    </row>
    <row r="8097" spans="1:1" x14ac:dyDescent="0.25">
      <c r="A8097"/>
    </row>
    <row r="8098" spans="1:1" x14ac:dyDescent="0.25">
      <c r="A8098"/>
    </row>
    <row r="8099" spans="1:1" x14ac:dyDescent="0.25">
      <c r="A8099"/>
    </row>
    <row r="8100" spans="1:1" x14ac:dyDescent="0.25">
      <c r="A8100"/>
    </row>
    <row r="8101" spans="1:1" x14ac:dyDescent="0.25">
      <c r="A8101"/>
    </row>
    <row r="8102" spans="1:1" x14ac:dyDescent="0.25">
      <c r="A8102"/>
    </row>
    <row r="8103" spans="1:1" x14ac:dyDescent="0.25">
      <c r="A8103"/>
    </row>
    <row r="8104" spans="1:1" x14ac:dyDescent="0.25">
      <c r="A8104"/>
    </row>
    <row r="8105" spans="1:1" x14ac:dyDescent="0.25">
      <c r="A8105"/>
    </row>
    <row r="8106" spans="1:1" x14ac:dyDescent="0.25">
      <c r="A8106"/>
    </row>
    <row r="8107" spans="1:1" x14ac:dyDescent="0.25">
      <c r="A8107"/>
    </row>
    <row r="8108" spans="1:1" x14ac:dyDescent="0.25">
      <c r="A8108"/>
    </row>
    <row r="8109" spans="1:1" x14ac:dyDescent="0.25">
      <c r="A8109"/>
    </row>
    <row r="8110" spans="1:1" x14ac:dyDescent="0.25">
      <c r="A8110"/>
    </row>
    <row r="8111" spans="1:1" x14ac:dyDescent="0.25">
      <c r="A8111"/>
    </row>
    <row r="8112" spans="1:1" x14ac:dyDescent="0.25">
      <c r="A8112"/>
    </row>
    <row r="8113" spans="1:1" x14ac:dyDescent="0.25">
      <c r="A8113"/>
    </row>
    <row r="8114" spans="1:1" x14ac:dyDescent="0.25">
      <c r="A8114"/>
    </row>
    <row r="8115" spans="1:1" x14ac:dyDescent="0.25">
      <c r="A8115"/>
    </row>
    <row r="8116" spans="1:1" x14ac:dyDescent="0.25">
      <c r="A8116"/>
    </row>
    <row r="8117" spans="1:1" x14ac:dyDescent="0.25">
      <c r="A8117"/>
    </row>
    <row r="8118" spans="1:1" x14ac:dyDescent="0.25">
      <c r="A8118"/>
    </row>
    <row r="8119" spans="1:1" x14ac:dyDescent="0.25">
      <c r="A8119"/>
    </row>
    <row r="8120" spans="1:1" x14ac:dyDescent="0.25">
      <c r="A8120"/>
    </row>
    <row r="8121" spans="1:1" x14ac:dyDescent="0.25">
      <c r="A8121"/>
    </row>
    <row r="8122" spans="1:1" x14ac:dyDescent="0.25">
      <c r="A8122"/>
    </row>
    <row r="8123" spans="1:1" x14ac:dyDescent="0.25">
      <c r="A8123"/>
    </row>
    <row r="8124" spans="1:1" x14ac:dyDescent="0.25">
      <c r="A8124"/>
    </row>
    <row r="8125" spans="1:1" x14ac:dyDescent="0.25">
      <c r="A8125"/>
    </row>
    <row r="8126" spans="1:1" x14ac:dyDescent="0.25">
      <c r="A8126"/>
    </row>
    <row r="8127" spans="1:1" x14ac:dyDescent="0.25">
      <c r="A8127"/>
    </row>
    <row r="8128" spans="1:1" x14ac:dyDescent="0.25">
      <c r="A8128"/>
    </row>
    <row r="8129" spans="1:1" x14ac:dyDescent="0.25">
      <c r="A8129"/>
    </row>
    <row r="8130" spans="1:1" x14ac:dyDescent="0.25">
      <c r="A8130"/>
    </row>
    <row r="8131" spans="1:1" x14ac:dyDescent="0.25">
      <c r="A8131"/>
    </row>
    <row r="8132" spans="1:1" x14ac:dyDescent="0.25">
      <c r="A8132"/>
    </row>
    <row r="8133" spans="1:1" x14ac:dyDescent="0.25">
      <c r="A8133"/>
    </row>
    <row r="8134" spans="1:1" x14ac:dyDescent="0.25">
      <c r="A8134"/>
    </row>
    <row r="8135" spans="1:1" x14ac:dyDescent="0.25">
      <c r="A8135"/>
    </row>
    <row r="8136" spans="1:1" x14ac:dyDescent="0.25">
      <c r="A8136"/>
    </row>
    <row r="8137" spans="1:1" x14ac:dyDescent="0.25">
      <c r="A8137"/>
    </row>
    <row r="8138" spans="1:1" x14ac:dyDescent="0.25">
      <c r="A8138"/>
    </row>
    <row r="8139" spans="1:1" x14ac:dyDescent="0.25">
      <c r="A8139"/>
    </row>
    <row r="8140" spans="1:1" x14ac:dyDescent="0.25">
      <c r="A8140"/>
    </row>
    <row r="8141" spans="1:1" x14ac:dyDescent="0.25">
      <c r="A8141"/>
    </row>
    <row r="8142" spans="1:1" x14ac:dyDescent="0.25">
      <c r="A8142"/>
    </row>
    <row r="8143" spans="1:1" x14ac:dyDescent="0.25">
      <c r="A8143"/>
    </row>
    <row r="8144" spans="1:1" x14ac:dyDescent="0.25">
      <c r="A8144"/>
    </row>
    <row r="8145" spans="1:1" x14ac:dyDescent="0.25">
      <c r="A8145"/>
    </row>
    <row r="8146" spans="1:1" x14ac:dyDescent="0.25">
      <c r="A8146"/>
    </row>
    <row r="8147" spans="1:1" x14ac:dyDescent="0.25">
      <c r="A8147"/>
    </row>
    <row r="8148" spans="1:1" x14ac:dyDescent="0.25">
      <c r="A8148"/>
    </row>
    <row r="8149" spans="1:1" x14ac:dyDescent="0.25">
      <c r="A8149"/>
    </row>
    <row r="8150" spans="1:1" x14ac:dyDescent="0.25">
      <c r="A8150"/>
    </row>
    <row r="8151" spans="1:1" x14ac:dyDescent="0.25">
      <c r="A8151"/>
    </row>
    <row r="8152" spans="1:1" x14ac:dyDescent="0.25">
      <c r="A8152"/>
    </row>
    <row r="8153" spans="1:1" x14ac:dyDescent="0.25">
      <c r="A8153"/>
    </row>
    <row r="8154" spans="1:1" x14ac:dyDescent="0.25">
      <c r="A8154"/>
    </row>
    <row r="8155" spans="1:1" x14ac:dyDescent="0.25">
      <c r="A8155"/>
    </row>
    <row r="8156" spans="1:1" x14ac:dyDescent="0.25">
      <c r="A8156"/>
    </row>
    <row r="8157" spans="1:1" x14ac:dyDescent="0.25">
      <c r="A8157"/>
    </row>
    <row r="8158" spans="1:1" x14ac:dyDescent="0.25">
      <c r="A8158"/>
    </row>
    <row r="8159" spans="1:1" x14ac:dyDescent="0.25">
      <c r="A8159"/>
    </row>
    <row r="8160" spans="1:1" x14ac:dyDescent="0.25">
      <c r="A8160"/>
    </row>
    <row r="8161" spans="1:1" x14ac:dyDescent="0.25">
      <c r="A8161"/>
    </row>
    <row r="8162" spans="1:1" x14ac:dyDescent="0.25">
      <c r="A8162"/>
    </row>
    <row r="8163" spans="1:1" x14ac:dyDescent="0.25">
      <c r="A8163"/>
    </row>
    <row r="8164" spans="1:1" x14ac:dyDescent="0.25">
      <c r="A8164"/>
    </row>
    <row r="8165" spans="1:1" x14ac:dyDescent="0.25">
      <c r="A8165"/>
    </row>
    <row r="8166" spans="1:1" x14ac:dyDescent="0.25">
      <c r="A8166"/>
    </row>
    <row r="8167" spans="1:1" x14ac:dyDescent="0.25">
      <c r="A8167"/>
    </row>
    <row r="8168" spans="1:1" x14ac:dyDescent="0.25">
      <c r="A8168"/>
    </row>
    <row r="8169" spans="1:1" x14ac:dyDescent="0.25">
      <c r="A8169"/>
    </row>
    <row r="8170" spans="1:1" x14ac:dyDescent="0.25">
      <c r="A8170"/>
    </row>
    <row r="8171" spans="1:1" x14ac:dyDescent="0.25">
      <c r="A8171"/>
    </row>
    <row r="8172" spans="1:1" x14ac:dyDescent="0.25">
      <c r="A8172"/>
    </row>
    <row r="8173" spans="1:1" x14ac:dyDescent="0.25">
      <c r="A8173"/>
    </row>
    <row r="8174" spans="1:1" x14ac:dyDescent="0.25">
      <c r="A8174"/>
    </row>
    <row r="8175" spans="1:1" x14ac:dyDescent="0.25">
      <c r="A8175"/>
    </row>
    <row r="8176" spans="1:1" x14ac:dyDescent="0.25">
      <c r="A8176"/>
    </row>
    <row r="8177" spans="1:1" x14ac:dyDescent="0.25">
      <c r="A8177"/>
    </row>
    <row r="8178" spans="1:1" x14ac:dyDescent="0.25">
      <c r="A8178"/>
    </row>
    <row r="8179" spans="1:1" x14ac:dyDescent="0.25">
      <c r="A8179"/>
    </row>
    <row r="8180" spans="1:1" x14ac:dyDescent="0.25">
      <c r="A8180"/>
    </row>
    <row r="8181" spans="1:1" x14ac:dyDescent="0.25">
      <c r="A8181"/>
    </row>
    <row r="8182" spans="1:1" x14ac:dyDescent="0.25">
      <c r="A8182"/>
    </row>
    <row r="8183" spans="1:1" x14ac:dyDescent="0.25">
      <c r="A8183"/>
    </row>
    <row r="8184" spans="1:1" x14ac:dyDescent="0.25">
      <c r="A8184"/>
    </row>
    <row r="8185" spans="1:1" x14ac:dyDescent="0.25">
      <c r="A8185"/>
    </row>
    <row r="8186" spans="1:1" x14ac:dyDescent="0.25">
      <c r="A8186"/>
    </row>
    <row r="8187" spans="1:1" x14ac:dyDescent="0.25">
      <c r="A8187"/>
    </row>
    <row r="8188" spans="1:1" x14ac:dyDescent="0.25">
      <c r="A8188"/>
    </row>
    <row r="8189" spans="1:1" x14ac:dyDescent="0.25">
      <c r="A8189"/>
    </row>
    <row r="8190" spans="1:1" x14ac:dyDescent="0.25">
      <c r="A8190"/>
    </row>
    <row r="8191" spans="1:1" x14ac:dyDescent="0.25">
      <c r="A8191"/>
    </row>
    <row r="8192" spans="1:1" x14ac:dyDescent="0.25">
      <c r="A8192"/>
    </row>
    <row r="8193" spans="1:1" x14ac:dyDescent="0.25">
      <c r="A8193"/>
    </row>
    <row r="8194" spans="1:1" x14ac:dyDescent="0.25">
      <c r="A8194"/>
    </row>
    <row r="8195" spans="1:1" x14ac:dyDescent="0.25">
      <c r="A8195"/>
    </row>
    <row r="8196" spans="1:1" x14ac:dyDescent="0.25">
      <c r="A8196"/>
    </row>
    <row r="8197" spans="1:1" x14ac:dyDescent="0.25">
      <c r="A8197"/>
    </row>
    <row r="8198" spans="1:1" x14ac:dyDescent="0.25">
      <c r="A8198"/>
    </row>
    <row r="8199" spans="1:1" x14ac:dyDescent="0.25">
      <c r="A8199"/>
    </row>
    <row r="8200" spans="1:1" x14ac:dyDescent="0.25">
      <c r="A8200"/>
    </row>
    <row r="8201" spans="1:1" x14ac:dyDescent="0.25">
      <c r="A8201"/>
    </row>
    <row r="8202" spans="1:1" x14ac:dyDescent="0.25">
      <c r="A8202"/>
    </row>
    <row r="8203" spans="1:1" x14ac:dyDescent="0.25">
      <c r="A8203"/>
    </row>
    <row r="8204" spans="1:1" x14ac:dyDescent="0.25">
      <c r="A8204"/>
    </row>
    <row r="8205" spans="1:1" x14ac:dyDescent="0.25">
      <c r="A8205"/>
    </row>
    <row r="8206" spans="1:1" x14ac:dyDescent="0.25">
      <c r="A8206"/>
    </row>
    <row r="8207" spans="1:1" x14ac:dyDescent="0.25">
      <c r="A8207"/>
    </row>
    <row r="8208" spans="1:1" x14ac:dyDescent="0.25">
      <c r="A8208"/>
    </row>
    <row r="8209" spans="1:1" x14ac:dyDescent="0.25">
      <c r="A8209"/>
    </row>
    <row r="8210" spans="1:1" x14ac:dyDescent="0.25">
      <c r="A8210"/>
    </row>
    <row r="8211" spans="1:1" x14ac:dyDescent="0.25">
      <c r="A8211"/>
    </row>
    <row r="8212" spans="1:1" x14ac:dyDescent="0.25">
      <c r="A8212"/>
    </row>
    <row r="8213" spans="1:1" x14ac:dyDescent="0.25">
      <c r="A8213"/>
    </row>
    <row r="8214" spans="1:1" x14ac:dyDescent="0.25">
      <c r="A8214"/>
    </row>
    <row r="8215" spans="1:1" x14ac:dyDescent="0.25">
      <c r="A8215"/>
    </row>
    <row r="8216" spans="1:1" x14ac:dyDescent="0.25">
      <c r="A8216"/>
    </row>
    <row r="8217" spans="1:1" x14ac:dyDescent="0.25">
      <c r="A8217"/>
    </row>
    <row r="8218" spans="1:1" x14ac:dyDescent="0.25">
      <c r="A8218"/>
    </row>
    <row r="8219" spans="1:1" x14ac:dyDescent="0.25">
      <c r="A8219"/>
    </row>
    <row r="8220" spans="1:1" x14ac:dyDescent="0.25">
      <c r="A8220"/>
    </row>
    <row r="8221" spans="1:1" x14ac:dyDescent="0.25">
      <c r="A8221"/>
    </row>
    <row r="8222" spans="1:1" x14ac:dyDescent="0.25">
      <c r="A8222"/>
    </row>
    <row r="8223" spans="1:1" x14ac:dyDescent="0.25">
      <c r="A8223"/>
    </row>
    <row r="8224" spans="1:1" x14ac:dyDescent="0.25">
      <c r="A8224"/>
    </row>
    <row r="8225" spans="1:1" x14ac:dyDescent="0.25">
      <c r="A8225"/>
    </row>
    <row r="8226" spans="1:1" x14ac:dyDescent="0.25">
      <c r="A8226"/>
    </row>
    <row r="8227" spans="1:1" x14ac:dyDescent="0.25">
      <c r="A8227"/>
    </row>
    <row r="8228" spans="1:1" x14ac:dyDescent="0.25">
      <c r="A8228"/>
    </row>
    <row r="8229" spans="1:1" x14ac:dyDescent="0.25">
      <c r="A8229"/>
    </row>
    <row r="8230" spans="1:1" x14ac:dyDescent="0.25">
      <c r="A8230"/>
    </row>
    <row r="8231" spans="1:1" x14ac:dyDescent="0.25">
      <c r="A8231"/>
    </row>
    <row r="8232" spans="1:1" x14ac:dyDescent="0.25">
      <c r="A8232"/>
    </row>
    <row r="8233" spans="1:1" x14ac:dyDescent="0.25">
      <c r="A8233"/>
    </row>
    <row r="8234" spans="1:1" x14ac:dyDescent="0.25">
      <c r="A8234"/>
    </row>
    <row r="8235" spans="1:1" x14ac:dyDescent="0.25">
      <c r="A8235"/>
    </row>
    <row r="8236" spans="1:1" x14ac:dyDescent="0.25">
      <c r="A8236"/>
    </row>
    <row r="8237" spans="1:1" x14ac:dyDescent="0.25">
      <c r="A8237"/>
    </row>
    <row r="8238" spans="1:1" x14ac:dyDescent="0.25">
      <c r="A8238"/>
    </row>
    <row r="8239" spans="1:1" x14ac:dyDescent="0.25">
      <c r="A8239"/>
    </row>
    <row r="8240" spans="1:1" x14ac:dyDescent="0.25">
      <c r="A8240"/>
    </row>
    <row r="8241" spans="1:1" x14ac:dyDescent="0.25">
      <c r="A8241"/>
    </row>
    <row r="8242" spans="1:1" x14ac:dyDescent="0.25">
      <c r="A8242"/>
    </row>
    <row r="8243" spans="1:1" x14ac:dyDescent="0.25">
      <c r="A8243"/>
    </row>
    <row r="8244" spans="1:1" x14ac:dyDescent="0.25">
      <c r="A8244"/>
    </row>
    <row r="8245" spans="1:1" x14ac:dyDescent="0.25">
      <c r="A8245"/>
    </row>
    <row r="8246" spans="1:1" x14ac:dyDescent="0.25">
      <c r="A8246"/>
    </row>
    <row r="8247" spans="1:1" x14ac:dyDescent="0.25">
      <c r="A8247"/>
    </row>
    <row r="8248" spans="1:1" x14ac:dyDescent="0.25">
      <c r="A8248"/>
    </row>
    <row r="8249" spans="1:1" x14ac:dyDescent="0.25">
      <c r="A8249"/>
    </row>
    <row r="8250" spans="1:1" x14ac:dyDescent="0.25">
      <c r="A8250"/>
    </row>
    <row r="8251" spans="1:1" x14ac:dyDescent="0.25">
      <c r="A8251"/>
    </row>
    <row r="8252" spans="1:1" x14ac:dyDescent="0.25">
      <c r="A8252"/>
    </row>
    <row r="8253" spans="1:1" x14ac:dyDescent="0.25">
      <c r="A8253"/>
    </row>
    <row r="8254" spans="1:1" x14ac:dyDescent="0.25">
      <c r="A8254"/>
    </row>
    <row r="8255" spans="1:1" x14ac:dyDescent="0.25">
      <c r="A8255"/>
    </row>
    <row r="8256" spans="1:1" x14ac:dyDescent="0.25">
      <c r="A8256"/>
    </row>
    <row r="8257" spans="1:1" x14ac:dyDescent="0.25">
      <c r="A8257"/>
    </row>
    <row r="8258" spans="1:1" x14ac:dyDescent="0.25">
      <c r="A8258"/>
    </row>
    <row r="8259" spans="1:1" x14ac:dyDescent="0.25">
      <c r="A8259"/>
    </row>
    <row r="8260" spans="1:1" x14ac:dyDescent="0.25">
      <c r="A8260"/>
    </row>
    <row r="8261" spans="1:1" x14ac:dyDescent="0.25">
      <c r="A8261"/>
    </row>
    <row r="8262" spans="1:1" x14ac:dyDescent="0.25">
      <c r="A8262"/>
    </row>
    <row r="8263" spans="1:1" x14ac:dyDescent="0.25">
      <c r="A8263"/>
    </row>
    <row r="8264" spans="1:1" x14ac:dyDescent="0.25">
      <c r="A8264"/>
    </row>
    <row r="8265" spans="1:1" x14ac:dyDescent="0.25">
      <c r="A8265"/>
    </row>
    <row r="8266" spans="1:1" x14ac:dyDescent="0.25">
      <c r="A8266"/>
    </row>
    <row r="8267" spans="1:1" x14ac:dyDescent="0.25">
      <c r="A8267"/>
    </row>
    <row r="8268" spans="1:1" x14ac:dyDescent="0.25">
      <c r="A8268"/>
    </row>
    <row r="8269" spans="1:1" x14ac:dyDescent="0.25">
      <c r="A8269"/>
    </row>
    <row r="8270" spans="1:1" x14ac:dyDescent="0.25">
      <c r="A8270"/>
    </row>
    <row r="8271" spans="1:1" x14ac:dyDescent="0.25">
      <c r="A8271"/>
    </row>
    <row r="8272" spans="1:1" x14ac:dyDescent="0.25">
      <c r="A8272"/>
    </row>
    <row r="8273" spans="1:1" x14ac:dyDescent="0.25">
      <c r="A8273"/>
    </row>
    <row r="8274" spans="1:1" x14ac:dyDescent="0.25">
      <c r="A8274"/>
    </row>
    <row r="8275" spans="1:1" x14ac:dyDescent="0.25">
      <c r="A8275"/>
    </row>
    <row r="8276" spans="1:1" x14ac:dyDescent="0.25">
      <c r="A8276"/>
    </row>
    <row r="8277" spans="1:1" x14ac:dyDescent="0.25">
      <c r="A8277"/>
    </row>
    <row r="8278" spans="1:1" x14ac:dyDescent="0.25">
      <c r="A8278"/>
    </row>
    <row r="8279" spans="1:1" x14ac:dyDescent="0.25">
      <c r="A8279"/>
    </row>
    <row r="8280" spans="1:1" x14ac:dyDescent="0.25">
      <c r="A8280"/>
    </row>
    <row r="8281" spans="1:1" x14ac:dyDescent="0.25">
      <c r="A8281"/>
    </row>
    <row r="8282" spans="1:1" x14ac:dyDescent="0.25">
      <c r="A8282"/>
    </row>
    <row r="8283" spans="1:1" x14ac:dyDescent="0.25">
      <c r="A8283"/>
    </row>
    <row r="8284" spans="1:1" x14ac:dyDescent="0.25">
      <c r="A8284"/>
    </row>
    <row r="8285" spans="1:1" x14ac:dyDescent="0.25">
      <c r="A8285"/>
    </row>
    <row r="8286" spans="1:1" x14ac:dyDescent="0.25">
      <c r="A8286"/>
    </row>
    <row r="8287" spans="1:1" x14ac:dyDescent="0.25">
      <c r="A8287"/>
    </row>
    <row r="8288" spans="1:1" x14ac:dyDescent="0.25">
      <c r="A8288"/>
    </row>
    <row r="8289" spans="1:1" x14ac:dyDescent="0.25">
      <c r="A8289"/>
    </row>
    <row r="8290" spans="1:1" x14ac:dyDescent="0.25">
      <c r="A8290"/>
    </row>
    <row r="8291" spans="1:1" x14ac:dyDescent="0.25">
      <c r="A8291"/>
    </row>
    <row r="8292" spans="1:1" x14ac:dyDescent="0.25">
      <c r="A8292"/>
    </row>
    <row r="8293" spans="1:1" x14ac:dyDescent="0.25">
      <c r="A8293"/>
    </row>
    <row r="8294" spans="1:1" x14ac:dyDescent="0.25">
      <c r="A8294"/>
    </row>
    <row r="8295" spans="1:1" x14ac:dyDescent="0.25">
      <c r="A8295"/>
    </row>
    <row r="8296" spans="1:1" x14ac:dyDescent="0.25">
      <c r="A8296"/>
    </row>
    <row r="8297" spans="1:1" x14ac:dyDescent="0.25">
      <c r="A8297"/>
    </row>
    <row r="8298" spans="1:1" x14ac:dyDescent="0.25">
      <c r="A8298"/>
    </row>
    <row r="8299" spans="1:1" x14ac:dyDescent="0.25">
      <c r="A8299"/>
    </row>
    <row r="8300" spans="1:1" x14ac:dyDescent="0.25">
      <c r="A8300"/>
    </row>
    <row r="8301" spans="1:1" x14ac:dyDescent="0.25">
      <c r="A8301"/>
    </row>
    <row r="8302" spans="1:1" x14ac:dyDescent="0.25">
      <c r="A8302"/>
    </row>
    <row r="8303" spans="1:1" x14ac:dyDescent="0.25">
      <c r="A8303"/>
    </row>
    <row r="8304" spans="1:1" x14ac:dyDescent="0.25">
      <c r="A8304"/>
    </row>
    <row r="8305" spans="1:1" x14ac:dyDescent="0.25">
      <c r="A8305"/>
    </row>
    <row r="8306" spans="1:1" x14ac:dyDescent="0.25">
      <c r="A8306"/>
    </row>
    <row r="8307" spans="1:1" x14ac:dyDescent="0.25">
      <c r="A8307"/>
    </row>
    <row r="8308" spans="1:1" x14ac:dyDescent="0.25">
      <c r="A8308"/>
    </row>
    <row r="8309" spans="1:1" x14ac:dyDescent="0.25">
      <c r="A8309"/>
    </row>
    <row r="8310" spans="1:1" x14ac:dyDescent="0.25">
      <c r="A8310"/>
    </row>
    <row r="8311" spans="1:1" x14ac:dyDescent="0.25">
      <c r="A8311"/>
    </row>
    <row r="8312" spans="1:1" x14ac:dyDescent="0.25">
      <c r="A8312"/>
    </row>
    <row r="8313" spans="1:1" x14ac:dyDescent="0.25">
      <c r="A8313"/>
    </row>
    <row r="8314" spans="1:1" x14ac:dyDescent="0.25">
      <c r="A8314"/>
    </row>
    <row r="8315" spans="1:1" x14ac:dyDescent="0.25">
      <c r="A8315"/>
    </row>
    <row r="8316" spans="1:1" x14ac:dyDescent="0.25">
      <c r="A8316"/>
    </row>
    <row r="8317" spans="1:1" x14ac:dyDescent="0.25">
      <c r="A8317"/>
    </row>
    <row r="8318" spans="1:1" x14ac:dyDescent="0.25">
      <c r="A8318"/>
    </row>
    <row r="8319" spans="1:1" x14ac:dyDescent="0.25">
      <c r="A8319"/>
    </row>
    <row r="8320" spans="1:1" x14ac:dyDescent="0.25">
      <c r="A8320"/>
    </row>
    <row r="8321" spans="1:1" x14ac:dyDescent="0.25">
      <c r="A8321"/>
    </row>
    <row r="8322" spans="1:1" x14ac:dyDescent="0.25">
      <c r="A8322"/>
    </row>
    <row r="8323" spans="1:1" x14ac:dyDescent="0.25">
      <c r="A8323"/>
    </row>
    <row r="8324" spans="1:1" x14ac:dyDescent="0.25">
      <c r="A8324"/>
    </row>
    <row r="8325" spans="1:1" x14ac:dyDescent="0.25">
      <c r="A8325"/>
    </row>
    <row r="8326" spans="1:1" x14ac:dyDescent="0.25">
      <c r="A8326"/>
    </row>
    <row r="8327" spans="1:1" x14ac:dyDescent="0.25">
      <c r="A8327"/>
    </row>
    <row r="8328" spans="1:1" x14ac:dyDescent="0.25">
      <c r="A8328"/>
    </row>
    <row r="8329" spans="1:1" x14ac:dyDescent="0.25">
      <c r="A8329"/>
    </row>
    <row r="8330" spans="1:1" x14ac:dyDescent="0.25">
      <c r="A8330"/>
    </row>
    <row r="8331" spans="1:1" x14ac:dyDescent="0.25">
      <c r="A8331"/>
    </row>
    <row r="8332" spans="1:1" x14ac:dyDescent="0.25">
      <c r="A8332"/>
    </row>
    <row r="8333" spans="1:1" x14ac:dyDescent="0.25">
      <c r="A8333"/>
    </row>
    <row r="8334" spans="1:1" x14ac:dyDescent="0.25">
      <c r="A8334"/>
    </row>
    <row r="8335" spans="1:1" x14ac:dyDescent="0.25">
      <c r="A8335"/>
    </row>
    <row r="8336" spans="1:1" x14ac:dyDescent="0.25">
      <c r="A8336"/>
    </row>
    <row r="8337" spans="1:1" x14ac:dyDescent="0.25">
      <c r="A8337"/>
    </row>
    <row r="8338" spans="1:1" x14ac:dyDescent="0.25">
      <c r="A8338"/>
    </row>
    <row r="8339" spans="1:1" x14ac:dyDescent="0.25">
      <c r="A8339"/>
    </row>
    <row r="8340" spans="1:1" x14ac:dyDescent="0.25">
      <c r="A8340"/>
    </row>
    <row r="8341" spans="1:1" x14ac:dyDescent="0.25">
      <c r="A8341"/>
    </row>
    <row r="8342" spans="1:1" x14ac:dyDescent="0.25">
      <c r="A8342"/>
    </row>
    <row r="8343" spans="1:1" x14ac:dyDescent="0.25">
      <c r="A8343"/>
    </row>
    <row r="8344" spans="1:1" x14ac:dyDescent="0.25">
      <c r="A8344"/>
    </row>
    <row r="8345" spans="1:1" x14ac:dyDescent="0.25">
      <c r="A8345"/>
    </row>
    <row r="8346" spans="1:1" x14ac:dyDescent="0.25">
      <c r="A8346"/>
    </row>
    <row r="8347" spans="1:1" x14ac:dyDescent="0.25">
      <c r="A8347"/>
    </row>
    <row r="8348" spans="1:1" x14ac:dyDescent="0.25">
      <c r="A8348"/>
    </row>
    <row r="8349" spans="1:1" x14ac:dyDescent="0.25">
      <c r="A8349"/>
    </row>
    <row r="8350" spans="1:1" x14ac:dyDescent="0.25">
      <c r="A8350"/>
    </row>
    <row r="8351" spans="1:1" x14ac:dyDescent="0.25">
      <c r="A8351"/>
    </row>
    <row r="8352" spans="1:1" x14ac:dyDescent="0.25">
      <c r="A8352"/>
    </row>
    <row r="8353" spans="1:1" x14ac:dyDescent="0.25">
      <c r="A8353"/>
    </row>
    <row r="8354" spans="1:1" x14ac:dyDescent="0.25">
      <c r="A8354"/>
    </row>
    <row r="8355" spans="1:1" x14ac:dyDescent="0.25">
      <c r="A8355"/>
    </row>
    <row r="8356" spans="1:1" x14ac:dyDescent="0.25">
      <c r="A8356"/>
    </row>
    <row r="8357" spans="1:1" x14ac:dyDescent="0.25">
      <c r="A8357"/>
    </row>
    <row r="8358" spans="1:1" x14ac:dyDescent="0.25">
      <c r="A8358"/>
    </row>
    <row r="8359" spans="1:1" x14ac:dyDescent="0.25">
      <c r="A8359"/>
    </row>
    <row r="8360" spans="1:1" x14ac:dyDescent="0.25">
      <c r="A8360"/>
    </row>
    <row r="8361" spans="1:1" x14ac:dyDescent="0.25">
      <c r="A8361"/>
    </row>
    <row r="8362" spans="1:1" x14ac:dyDescent="0.25">
      <c r="A8362"/>
    </row>
    <row r="8363" spans="1:1" x14ac:dyDescent="0.25">
      <c r="A8363"/>
    </row>
    <row r="8364" spans="1:1" x14ac:dyDescent="0.25">
      <c r="A8364"/>
    </row>
    <row r="8365" spans="1:1" x14ac:dyDescent="0.25">
      <c r="A8365"/>
    </row>
    <row r="8366" spans="1:1" x14ac:dyDescent="0.25">
      <c r="A8366"/>
    </row>
    <row r="8367" spans="1:1" x14ac:dyDescent="0.25">
      <c r="A8367"/>
    </row>
    <row r="8368" spans="1:1" x14ac:dyDescent="0.25">
      <c r="A8368"/>
    </row>
    <row r="8369" spans="1:1" x14ac:dyDescent="0.25">
      <c r="A8369"/>
    </row>
    <row r="8370" spans="1:1" x14ac:dyDescent="0.25">
      <c r="A8370"/>
    </row>
    <row r="8371" spans="1:1" x14ac:dyDescent="0.25">
      <c r="A8371"/>
    </row>
    <row r="8372" spans="1:1" x14ac:dyDescent="0.25">
      <c r="A8372"/>
    </row>
    <row r="8373" spans="1:1" x14ac:dyDescent="0.25">
      <c r="A8373"/>
    </row>
    <row r="8374" spans="1:1" x14ac:dyDescent="0.25">
      <c r="A8374"/>
    </row>
    <row r="8375" spans="1:1" x14ac:dyDescent="0.25">
      <c r="A8375"/>
    </row>
    <row r="8376" spans="1:1" x14ac:dyDescent="0.25">
      <c r="A8376"/>
    </row>
    <row r="8377" spans="1:1" x14ac:dyDescent="0.25">
      <c r="A8377"/>
    </row>
    <row r="8378" spans="1:1" x14ac:dyDescent="0.25">
      <c r="A8378"/>
    </row>
    <row r="8379" spans="1:1" x14ac:dyDescent="0.25">
      <c r="A8379"/>
    </row>
    <row r="8380" spans="1:1" x14ac:dyDescent="0.25">
      <c r="A8380"/>
    </row>
    <row r="8381" spans="1:1" x14ac:dyDescent="0.25">
      <c r="A8381"/>
    </row>
    <row r="8382" spans="1:1" x14ac:dyDescent="0.25">
      <c r="A8382"/>
    </row>
    <row r="8383" spans="1:1" x14ac:dyDescent="0.25">
      <c r="A8383"/>
    </row>
    <row r="8384" spans="1:1" x14ac:dyDescent="0.25">
      <c r="A8384"/>
    </row>
    <row r="8385" spans="1:1" x14ac:dyDescent="0.25">
      <c r="A8385"/>
    </row>
    <row r="8386" spans="1:1" x14ac:dyDescent="0.25">
      <c r="A8386"/>
    </row>
    <row r="8387" spans="1:1" x14ac:dyDescent="0.25">
      <c r="A8387"/>
    </row>
    <row r="8388" spans="1:1" x14ac:dyDescent="0.25">
      <c r="A8388"/>
    </row>
    <row r="8389" spans="1:1" x14ac:dyDescent="0.25">
      <c r="A8389"/>
    </row>
    <row r="8390" spans="1:1" x14ac:dyDescent="0.25">
      <c r="A8390"/>
    </row>
    <row r="8391" spans="1:1" x14ac:dyDescent="0.25">
      <c r="A8391"/>
    </row>
    <row r="8392" spans="1:1" x14ac:dyDescent="0.25">
      <c r="A8392"/>
    </row>
    <row r="8393" spans="1:1" x14ac:dyDescent="0.25">
      <c r="A8393"/>
    </row>
    <row r="8394" spans="1:1" x14ac:dyDescent="0.25">
      <c r="A8394"/>
    </row>
    <row r="8395" spans="1:1" x14ac:dyDescent="0.25">
      <c r="A8395"/>
    </row>
    <row r="8396" spans="1:1" x14ac:dyDescent="0.25">
      <c r="A8396"/>
    </row>
    <row r="8397" spans="1:1" x14ac:dyDescent="0.25">
      <c r="A8397"/>
    </row>
    <row r="8398" spans="1:1" x14ac:dyDescent="0.25">
      <c r="A8398"/>
    </row>
    <row r="8399" spans="1:1" x14ac:dyDescent="0.25">
      <c r="A8399"/>
    </row>
    <row r="8400" spans="1:1" x14ac:dyDescent="0.25">
      <c r="A8400"/>
    </row>
    <row r="8401" spans="1:1" x14ac:dyDescent="0.25">
      <c r="A8401"/>
    </row>
    <row r="8402" spans="1:1" x14ac:dyDescent="0.25">
      <c r="A8402"/>
    </row>
    <row r="8403" spans="1:1" x14ac:dyDescent="0.25">
      <c r="A8403"/>
    </row>
    <row r="8404" spans="1:1" x14ac:dyDescent="0.25">
      <c r="A8404"/>
    </row>
    <row r="8405" spans="1:1" x14ac:dyDescent="0.25">
      <c r="A8405"/>
    </row>
    <row r="8406" spans="1:1" x14ac:dyDescent="0.25">
      <c r="A8406"/>
    </row>
    <row r="8407" spans="1:1" x14ac:dyDescent="0.25">
      <c r="A8407"/>
    </row>
    <row r="8408" spans="1:1" x14ac:dyDescent="0.25">
      <c r="A8408"/>
    </row>
    <row r="8409" spans="1:1" x14ac:dyDescent="0.25">
      <c r="A8409"/>
    </row>
    <row r="8410" spans="1:1" x14ac:dyDescent="0.25">
      <c r="A8410"/>
    </row>
    <row r="8411" spans="1:1" x14ac:dyDescent="0.25">
      <c r="A8411"/>
    </row>
    <row r="8412" spans="1:1" x14ac:dyDescent="0.25">
      <c r="A8412"/>
    </row>
    <row r="8413" spans="1:1" x14ac:dyDescent="0.25">
      <c r="A8413"/>
    </row>
    <row r="8414" spans="1:1" x14ac:dyDescent="0.25">
      <c r="A8414"/>
    </row>
    <row r="8415" spans="1:1" x14ac:dyDescent="0.25">
      <c r="A8415"/>
    </row>
    <row r="8416" spans="1:1" x14ac:dyDescent="0.25">
      <c r="A8416"/>
    </row>
    <row r="8417" spans="1:1" x14ac:dyDescent="0.25">
      <c r="A8417"/>
    </row>
    <row r="8418" spans="1:1" x14ac:dyDescent="0.25">
      <c r="A8418"/>
    </row>
    <row r="8419" spans="1:1" x14ac:dyDescent="0.25">
      <c r="A8419"/>
    </row>
    <row r="8420" spans="1:1" x14ac:dyDescent="0.25">
      <c r="A8420"/>
    </row>
    <row r="8421" spans="1:1" x14ac:dyDescent="0.25">
      <c r="A8421"/>
    </row>
    <row r="8422" spans="1:1" x14ac:dyDescent="0.25">
      <c r="A8422"/>
    </row>
    <row r="8423" spans="1:1" x14ac:dyDescent="0.25">
      <c r="A8423"/>
    </row>
    <row r="8424" spans="1:1" x14ac:dyDescent="0.25">
      <c r="A8424"/>
    </row>
    <row r="8425" spans="1:1" x14ac:dyDescent="0.25">
      <c r="A8425"/>
    </row>
    <row r="8426" spans="1:1" x14ac:dyDescent="0.25">
      <c r="A8426"/>
    </row>
    <row r="8427" spans="1:1" x14ac:dyDescent="0.25">
      <c r="A8427"/>
    </row>
    <row r="8428" spans="1:1" x14ac:dyDescent="0.25">
      <c r="A8428"/>
    </row>
    <row r="8429" spans="1:1" x14ac:dyDescent="0.25">
      <c r="A8429"/>
    </row>
    <row r="8430" spans="1:1" x14ac:dyDescent="0.25">
      <c r="A8430"/>
    </row>
    <row r="8431" spans="1:1" x14ac:dyDescent="0.25">
      <c r="A8431"/>
    </row>
    <row r="8432" spans="1:1" x14ac:dyDescent="0.25">
      <c r="A8432"/>
    </row>
    <row r="8433" spans="1:1" x14ac:dyDescent="0.25">
      <c r="A8433"/>
    </row>
    <row r="8434" spans="1:1" x14ac:dyDescent="0.25">
      <c r="A8434"/>
    </row>
    <row r="8435" spans="1:1" x14ac:dyDescent="0.25">
      <c r="A8435"/>
    </row>
    <row r="8436" spans="1:1" x14ac:dyDescent="0.25">
      <c r="A8436"/>
    </row>
    <row r="8437" spans="1:1" x14ac:dyDescent="0.25">
      <c r="A8437"/>
    </row>
    <row r="8438" spans="1:1" x14ac:dyDescent="0.25">
      <c r="A8438"/>
    </row>
    <row r="8439" spans="1:1" x14ac:dyDescent="0.25">
      <c r="A8439"/>
    </row>
    <row r="8440" spans="1:1" x14ac:dyDescent="0.25">
      <c r="A8440"/>
    </row>
    <row r="8441" spans="1:1" x14ac:dyDescent="0.25">
      <c r="A8441"/>
    </row>
    <row r="8442" spans="1:1" x14ac:dyDescent="0.25">
      <c r="A8442"/>
    </row>
    <row r="8443" spans="1:1" x14ac:dyDescent="0.25">
      <c r="A8443"/>
    </row>
    <row r="8444" spans="1:1" x14ac:dyDescent="0.25">
      <c r="A8444"/>
    </row>
    <row r="8445" spans="1:1" x14ac:dyDescent="0.25">
      <c r="A8445"/>
    </row>
    <row r="8446" spans="1:1" x14ac:dyDescent="0.25">
      <c r="A8446"/>
    </row>
    <row r="8447" spans="1:1" x14ac:dyDescent="0.25">
      <c r="A8447"/>
    </row>
    <row r="8448" spans="1:1" x14ac:dyDescent="0.25">
      <c r="A8448"/>
    </row>
    <row r="8449" spans="1:1" x14ac:dyDescent="0.25">
      <c r="A8449"/>
    </row>
    <row r="8450" spans="1:1" x14ac:dyDescent="0.25">
      <c r="A8450"/>
    </row>
    <row r="8451" spans="1:1" x14ac:dyDescent="0.25">
      <c r="A8451"/>
    </row>
    <row r="8452" spans="1:1" x14ac:dyDescent="0.25">
      <c r="A8452"/>
    </row>
    <row r="8453" spans="1:1" x14ac:dyDescent="0.25">
      <c r="A8453"/>
    </row>
    <row r="8454" spans="1:1" x14ac:dyDescent="0.25">
      <c r="A8454"/>
    </row>
    <row r="8455" spans="1:1" x14ac:dyDescent="0.25">
      <c r="A8455"/>
    </row>
    <row r="8456" spans="1:1" x14ac:dyDescent="0.25">
      <c r="A8456"/>
    </row>
    <row r="8457" spans="1:1" x14ac:dyDescent="0.25">
      <c r="A8457"/>
    </row>
    <row r="8458" spans="1:1" x14ac:dyDescent="0.25">
      <c r="A8458"/>
    </row>
    <row r="8459" spans="1:1" x14ac:dyDescent="0.25">
      <c r="A8459"/>
    </row>
    <row r="8460" spans="1:1" x14ac:dyDescent="0.25">
      <c r="A8460"/>
    </row>
    <row r="8461" spans="1:1" x14ac:dyDescent="0.25">
      <c r="A8461"/>
    </row>
    <row r="8462" spans="1:1" x14ac:dyDescent="0.25">
      <c r="A8462"/>
    </row>
    <row r="8463" spans="1:1" x14ac:dyDescent="0.25">
      <c r="A8463"/>
    </row>
    <row r="8464" spans="1:1" x14ac:dyDescent="0.25">
      <c r="A8464"/>
    </row>
    <row r="8465" spans="1:1" x14ac:dyDescent="0.25">
      <c r="A8465"/>
    </row>
    <row r="8466" spans="1:1" x14ac:dyDescent="0.25">
      <c r="A8466"/>
    </row>
    <row r="8467" spans="1:1" x14ac:dyDescent="0.25">
      <c r="A8467"/>
    </row>
    <row r="8468" spans="1:1" x14ac:dyDescent="0.25">
      <c r="A8468"/>
    </row>
    <row r="8469" spans="1:1" x14ac:dyDescent="0.25">
      <c r="A8469"/>
    </row>
    <row r="8470" spans="1:1" x14ac:dyDescent="0.25">
      <c r="A8470"/>
    </row>
    <row r="8471" spans="1:1" x14ac:dyDescent="0.25">
      <c r="A8471"/>
    </row>
    <row r="8472" spans="1:1" x14ac:dyDescent="0.25">
      <c r="A8472"/>
    </row>
    <row r="8473" spans="1:1" x14ac:dyDescent="0.25">
      <c r="A8473"/>
    </row>
    <row r="8474" spans="1:1" x14ac:dyDescent="0.25">
      <c r="A8474"/>
    </row>
    <row r="8475" spans="1:1" x14ac:dyDescent="0.25">
      <c r="A8475"/>
    </row>
    <row r="8476" spans="1:1" x14ac:dyDescent="0.25">
      <c r="A8476"/>
    </row>
    <row r="8477" spans="1:1" x14ac:dyDescent="0.25">
      <c r="A8477"/>
    </row>
    <row r="8478" spans="1:1" x14ac:dyDescent="0.25">
      <c r="A8478"/>
    </row>
    <row r="8479" spans="1:1" x14ac:dyDescent="0.25">
      <c r="A8479"/>
    </row>
    <row r="8480" spans="1:1" x14ac:dyDescent="0.25">
      <c r="A8480"/>
    </row>
    <row r="8481" spans="1:1" x14ac:dyDescent="0.25">
      <c r="A8481"/>
    </row>
    <row r="8482" spans="1:1" x14ac:dyDescent="0.25">
      <c r="A8482"/>
    </row>
    <row r="8483" spans="1:1" x14ac:dyDescent="0.25">
      <c r="A8483"/>
    </row>
    <row r="8484" spans="1:1" x14ac:dyDescent="0.25">
      <c r="A8484"/>
    </row>
    <row r="8485" spans="1:1" x14ac:dyDescent="0.25">
      <c r="A8485"/>
    </row>
    <row r="8486" spans="1:1" x14ac:dyDescent="0.25">
      <c r="A8486"/>
    </row>
    <row r="8487" spans="1:1" x14ac:dyDescent="0.25">
      <c r="A8487"/>
    </row>
    <row r="8488" spans="1:1" x14ac:dyDescent="0.25">
      <c r="A8488"/>
    </row>
    <row r="8489" spans="1:1" x14ac:dyDescent="0.25">
      <c r="A8489"/>
    </row>
    <row r="8490" spans="1:1" x14ac:dyDescent="0.25">
      <c r="A8490"/>
    </row>
    <row r="8491" spans="1:1" x14ac:dyDescent="0.25">
      <c r="A8491"/>
    </row>
    <row r="8492" spans="1:1" x14ac:dyDescent="0.25">
      <c r="A8492"/>
    </row>
    <row r="8493" spans="1:1" x14ac:dyDescent="0.25">
      <c r="A8493"/>
    </row>
    <row r="8494" spans="1:1" x14ac:dyDescent="0.25">
      <c r="A8494"/>
    </row>
    <row r="8495" spans="1:1" x14ac:dyDescent="0.25">
      <c r="A8495"/>
    </row>
    <row r="8496" spans="1:1" x14ac:dyDescent="0.25">
      <c r="A8496"/>
    </row>
    <row r="8497" spans="1:1" x14ac:dyDescent="0.25">
      <c r="A8497"/>
    </row>
    <row r="8498" spans="1:1" x14ac:dyDescent="0.25">
      <c r="A8498"/>
    </row>
    <row r="8499" spans="1:1" x14ac:dyDescent="0.25">
      <c r="A8499"/>
    </row>
    <row r="8500" spans="1:1" x14ac:dyDescent="0.25">
      <c r="A8500"/>
    </row>
    <row r="8501" spans="1:1" x14ac:dyDescent="0.25">
      <c r="A8501"/>
    </row>
    <row r="8502" spans="1:1" x14ac:dyDescent="0.25">
      <c r="A8502"/>
    </row>
    <row r="8503" spans="1:1" x14ac:dyDescent="0.25">
      <c r="A8503"/>
    </row>
    <row r="8504" spans="1:1" x14ac:dyDescent="0.25">
      <c r="A8504"/>
    </row>
    <row r="8505" spans="1:1" x14ac:dyDescent="0.25">
      <c r="A8505"/>
    </row>
    <row r="8506" spans="1:1" x14ac:dyDescent="0.25">
      <c r="A8506"/>
    </row>
    <row r="8507" spans="1:1" x14ac:dyDescent="0.25">
      <c r="A8507"/>
    </row>
    <row r="8508" spans="1:1" x14ac:dyDescent="0.25">
      <c r="A8508"/>
    </row>
    <row r="8509" spans="1:1" x14ac:dyDescent="0.25">
      <c r="A8509"/>
    </row>
    <row r="8510" spans="1:1" x14ac:dyDescent="0.25">
      <c r="A8510"/>
    </row>
    <row r="8511" spans="1:1" x14ac:dyDescent="0.25">
      <c r="A8511"/>
    </row>
    <row r="8512" spans="1:1" x14ac:dyDescent="0.25">
      <c r="A8512"/>
    </row>
    <row r="8513" spans="1:1" x14ac:dyDescent="0.25">
      <c r="A8513"/>
    </row>
    <row r="8514" spans="1:1" x14ac:dyDescent="0.25">
      <c r="A8514"/>
    </row>
    <row r="8515" spans="1:1" x14ac:dyDescent="0.25">
      <c r="A8515"/>
    </row>
    <row r="8516" spans="1:1" x14ac:dyDescent="0.25">
      <c r="A8516"/>
    </row>
    <row r="8517" spans="1:1" x14ac:dyDescent="0.25">
      <c r="A8517"/>
    </row>
    <row r="8518" spans="1:1" x14ac:dyDescent="0.25">
      <c r="A8518"/>
    </row>
    <row r="8519" spans="1:1" x14ac:dyDescent="0.25">
      <c r="A8519"/>
    </row>
    <row r="8520" spans="1:1" x14ac:dyDescent="0.25">
      <c r="A8520"/>
    </row>
    <row r="8521" spans="1:1" x14ac:dyDescent="0.25">
      <c r="A8521"/>
    </row>
    <row r="8522" spans="1:1" x14ac:dyDescent="0.25">
      <c r="A8522"/>
    </row>
    <row r="8523" spans="1:1" x14ac:dyDescent="0.25">
      <c r="A8523"/>
    </row>
    <row r="8524" spans="1:1" x14ac:dyDescent="0.25">
      <c r="A8524"/>
    </row>
    <row r="8525" spans="1:1" x14ac:dyDescent="0.25">
      <c r="A8525"/>
    </row>
    <row r="8526" spans="1:1" x14ac:dyDescent="0.25">
      <c r="A8526"/>
    </row>
    <row r="8527" spans="1:1" x14ac:dyDescent="0.25">
      <c r="A8527"/>
    </row>
    <row r="8528" spans="1:1" x14ac:dyDescent="0.25">
      <c r="A8528"/>
    </row>
    <row r="8529" spans="1:1" x14ac:dyDescent="0.25">
      <c r="A8529"/>
    </row>
    <row r="8530" spans="1:1" x14ac:dyDescent="0.25">
      <c r="A8530"/>
    </row>
    <row r="8531" spans="1:1" x14ac:dyDescent="0.25">
      <c r="A8531"/>
    </row>
    <row r="8532" spans="1:1" x14ac:dyDescent="0.25">
      <c r="A8532"/>
    </row>
    <row r="8533" spans="1:1" x14ac:dyDescent="0.25">
      <c r="A8533"/>
    </row>
    <row r="8534" spans="1:1" x14ac:dyDescent="0.25">
      <c r="A8534"/>
    </row>
    <row r="8535" spans="1:1" x14ac:dyDescent="0.25">
      <c r="A8535"/>
    </row>
    <row r="8536" spans="1:1" x14ac:dyDescent="0.25">
      <c r="A8536"/>
    </row>
    <row r="8537" spans="1:1" x14ac:dyDescent="0.25">
      <c r="A8537"/>
    </row>
    <row r="8538" spans="1:1" x14ac:dyDescent="0.25">
      <c r="A8538"/>
    </row>
    <row r="8539" spans="1:1" x14ac:dyDescent="0.25">
      <c r="A8539"/>
    </row>
    <row r="8540" spans="1:1" x14ac:dyDescent="0.25">
      <c r="A8540"/>
    </row>
    <row r="8541" spans="1:1" x14ac:dyDescent="0.25">
      <c r="A8541"/>
    </row>
    <row r="8542" spans="1:1" x14ac:dyDescent="0.25">
      <c r="A8542"/>
    </row>
    <row r="8543" spans="1:1" x14ac:dyDescent="0.25">
      <c r="A8543"/>
    </row>
    <row r="8544" spans="1:1" x14ac:dyDescent="0.25">
      <c r="A8544"/>
    </row>
    <row r="8545" spans="1:1" x14ac:dyDescent="0.25">
      <c r="A8545"/>
    </row>
    <row r="8546" spans="1:1" x14ac:dyDescent="0.25">
      <c r="A8546"/>
    </row>
    <row r="8547" spans="1:1" x14ac:dyDescent="0.25">
      <c r="A8547"/>
    </row>
    <row r="8548" spans="1:1" x14ac:dyDescent="0.25">
      <c r="A8548"/>
    </row>
    <row r="8549" spans="1:1" x14ac:dyDescent="0.25">
      <c r="A8549"/>
    </row>
    <row r="8550" spans="1:1" x14ac:dyDescent="0.25">
      <c r="A8550"/>
    </row>
    <row r="8551" spans="1:1" x14ac:dyDescent="0.25">
      <c r="A8551"/>
    </row>
    <row r="8552" spans="1:1" x14ac:dyDescent="0.25">
      <c r="A8552"/>
    </row>
    <row r="8553" spans="1:1" x14ac:dyDescent="0.25">
      <c r="A8553"/>
    </row>
    <row r="8554" spans="1:1" x14ac:dyDescent="0.25">
      <c r="A8554"/>
    </row>
    <row r="8555" spans="1:1" x14ac:dyDescent="0.25">
      <c r="A8555"/>
    </row>
    <row r="8556" spans="1:1" x14ac:dyDescent="0.25">
      <c r="A8556"/>
    </row>
    <row r="8557" spans="1:1" x14ac:dyDescent="0.25">
      <c r="A8557"/>
    </row>
    <row r="8558" spans="1:1" x14ac:dyDescent="0.25">
      <c r="A8558"/>
    </row>
    <row r="8559" spans="1:1" x14ac:dyDescent="0.25">
      <c r="A8559"/>
    </row>
    <row r="8560" spans="1:1" x14ac:dyDescent="0.25">
      <c r="A8560"/>
    </row>
    <row r="8561" spans="1:1" x14ac:dyDescent="0.25">
      <c r="A8561"/>
    </row>
    <row r="8562" spans="1:1" x14ac:dyDescent="0.25">
      <c r="A8562"/>
    </row>
    <row r="8563" spans="1:1" x14ac:dyDescent="0.25">
      <c r="A8563"/>
    </row>
    <row r="8564" spans="1:1" x14ac:dyDescent="0.25">
      <c r="A8564"/>
    </row>
    <row r="8565" spans="1:1" x14ac:dyDescent="0.25">
      <c r="A8565"/>
    </row>
    <row r="8566" spans="1:1" x14ac:dyDescent="0.25">
      <c r="A8566"/>
    </row>
    <row r="8567" spans="1:1" x14ac:dyDescent="0.25">
      <c r="A8567"/>
    </row>
    <row r="8568" spans="1:1" x14ac:dyDescent="0.25">
      <c r="A8568"/>
    </row>
    <row r="8569" spans="1:1" x14ac:dyDescent="0.25">
      <c r="A8569"/>
    </row>
    <row r="8570" spans="1:1" x14ac:dyDescent="0.25">
      <c r="A8570"/>
    </row>
    <row r="8571" spans="1:1" x14ac:dyDescent="0.25">
      <c r="A8571"/>
    </row>
    <row r="8572" spans="1:1" x14ac:dyDescent="0.25">
      <c r="A8572"/>
    </row>
    <row r="8573" spans="1:1" x14ac:dyDescent="0.25">
      <c r="A8573"/>
    </row>
    <row r="8574" spans="1:1" x14ac:dyDescent="0.25">
      <c r="A8574"/>
    </row>
    <row r="8575" spans="1:1" x14ac:dyDescent="0.25">
      <c r="A8575"/>
    </row>
    <row r="8576" spans="1:1" x14ac:dyDescent="0.25">
      <c r="A8576"/>
    </row>
    <row r="8577" spans="1:1" x14ac:dyDescent="0.25">
      <c r="A8577"/>
    </row>
    <row r="8578" spans="1:1" x14ac:dyDescent="0.25">
      <c r="A8578"/>
    </row>
    <row r="8579" spans="1:1" x14ac:dyDescent="0.25">
      <c r="A8579"/>
    </row>
    <row r="8580" spans="1:1" x14ac:dyDescent="0.25">
      <c r="A8580"/>
    </row>
    <row r="8581" spans="1:1" x14ac:dyDescent="0.25">
      <c r="A8581"/>
    </row>
    <row r="8582" spans="1:1" x14ac:dyDescent="0.25">
      <c r="A8582"/>
    </row>
    <row r="8583" spans="1:1" x14ac:dyDescent="0.25">
      <c r="A8583"/>
    </row>
    <row r="8584" spans="1:1" x14ac:dyDescent="0.25">
      <c r="A8584"/>
    </row>
    <row r="8585" spans="1:1" x14ac:dyDescent="0.25">
      <c r="A8585"/>
    </row>
    <row r="8586" spans="1:1" x14ac:dyDescent="0.25">
      <c r="A8586"/>
    </row>
    <row r="8587" spans="1:1" x14ac:dyDescent="0.25">
      <c r="A8587"/>
    </row>
    <row r="8588" spans="1:1" x14ac:dyDescent="0.25">
      <c r="A8588"/>
    </row>
    <row r="8589" spans="1:1" x14ac:dyDescent="0.25">
      <c r="A8589"/>
    </row>
    <row r="8590" spans="1:1" x14ac:dyDescent="0.25">
      <c r="A8590"/>
    </row>
    <row r="8591" spans="1:1" x14ac:dyDescent="0.25">
      <c r="A8591"/>
    </row>
    <row r="8592" spans="1:1" x14ac:dyDescent="0.25">
      <c r="A8592"/>
    </row>
    <row r="8593" spans="1:1" x14ac:dyDescent="0.25">
      <c r="A8593"/>
    </row>
    <row r="8594" spans="1:1" x14ac:dyDescent="0.25">
      <c r="A8594"/>
    </row>
    <row r="8595" spans="1:1" x14ac:dyDescent="0.25">
      <c r="A8595"/>
    </row>
    <row r="8596" spans="1:1" x14ac:dyDescent="0.25">
      <c r="A8596"/>
    </row>
    <row r="8597" spans="1:1" x14ac:dyDescent="0.25">
      <c r="A8597"/>
    </row>
    <row r="8598" spans="1:1" x14ac:dyDescent="0.25">
      <c r="A8598"/>
    </row>
    <row r="8599" spans="1:1" x14ac:dyDescent="0.25">
      <c r="A8599"/>
    </row>
    <row r="8600" spans="1:1" x14ac:dyDescent="0.25">
      <c r="A8600"/>
    </row>
    <row r="8601" spans="1:1" x14ac:dyDescent="0.25">
      <c r="A8601"/>
    </row>
    <row r="8602" spans="1:1" x14ac:dyDescent="0.25">
      <c r="A8602"/>
    </row>
    <row r="8603" spans="1:1" x14ac:dyDescent="0.25">
      <c r="A8603"/>
    </row>
    <row r="8604" spans="1:1" x14ac:dyDescent="0.25">
      <c r="A8604"/>
    </row>
    <row r="8605" spans="1:1" x14ac:dyDescent="0.25">
      <c r="A8605"/>
    </row>
    <row r="8606" spans="1:1" x14ac:dyDescent="0.25">
      <c r="A8606"/>
    </row>
    <row r="8607" spans="1:1" x14ac:dyDescent="0.25">
      <c r="A8607"/>
    </row>
    <row r="8608" spans="1:1" x14ac:dyDescent="0.25">
      <c r="A8608"/>
    </row>
    <row r="8609" spans="1:1" x14ac:dyDescent="0.25">
      <c r="A8609"/>
    </row>
    <row r="8610" spans="1:1" x14ac:dyDescent="0.25">
      <c r="A8610"/>
    </row>
    <row r="8611" spans="1:1" x14ac:dyDescent="0.25">
      <c r="A8611"/>
    </row>
    <row r="8612" spans="1:1" x14ac:dyDescent="0.25">
      <c r="A8612"/>
    </row>
    <row r="8613" spans="1:1" x14ac:dyDescent="0.25">
      <c r="A8613"/>
    </row>
    <row r="8614" spans="1:1" x14ac:dyDescent="0.25">
      <c r="A8614"/>
    </row>
    <row r="8615" spans="1:1" x14ac:dyDescent="0.25">
      <c r="A8615"/>
    </row>
    <row r="8616" spans="1:1" x14ac:dyDescent="0.25">
      <c r="A8616"/>
    </row>
    <row r="8617" spans="1:1" x14ac:dyDescent="0.25">
      <c r="A8617"/>
    </row>
    <row r="8618" spans="1:1" x14ac:dyDescent="0.25">
      <c r="A8618"/>
    </row>
    <row r="8619" spans="1:1" x14ac:dyDescent="0.25">
      <c r="A8619"/>
    </row>
    <row r="8620" spans="1:1" x14ac:dyDescent="0.25">
      <c r="A8620"/>
    </row>
    <row r="8621" spans="1:1" x14ac:dyDescent="0.25">
      <c r="A8621"/>
    </row>
    <row r="8622" spans="1:1" x14ac:dyDescent="0.25">
      <c r="A8622"/>
    </row>
    <row r="8623" spans="1:1" x14ac:dyDescent="0.25">
      <c r="A8623"/>
    </row>
    <row r="8624" spans="1:1" x14ac:dyDescent="0.25">
      <c r="A8624"/>
    </row>
    <row r="8625" spans="1:1" x14ac:dyDescent="0.25">
      <c r="A8625"/>
    </row>
    <row r="8626" spans="1:1" x14ac:dyDescent="0.25">
      <c r="A8626"/>
    </row>
    <row r="8627" spans="1:1" x14ac:dyDescent="0.25">
      <c r="A8627"/>
    </row>
    <row r="8628" spans="1:1" x14ac:dyDescent="0.25">
      <c r="A8628"/>
    </row>
    <row r="8629" spans="1:1" x14ac:dyDescent="0.25">
      <c r="A8629"/>
    </row>
    <row r="8630" spans="1:1" x14ac:dyDescent="0.25">
      <c r="A8630"/>
    </row>
    <row r="8631" spans="1:1" x14ac:dyDescent="0.25">
      <c r="A8631"/>
    </row>
    <row r="8632" spans="1:1" x14ac:dyDescent="0.25">
      <c r="A8632"/>
    </row>
    <row r="8633" spans="1:1" x14ac:dyDescent="0.25">
      <c r="A8633"/>
    </row>
    <row r="8634" spans="1:1" x14ac:dyDescent="0.25">
      <c r="A8634"/>
    </row>
    <row r="8635" spans="1:1" x14ac:dyDescent="0.25">
      <c r="A8635"/>
    </row>
    <row r="8636" spans="1:1" x14ac:dyDescent="0.25">
      <c r="A8636"/>
    </row>
    <row r="8637" spans="1:1" x14ac:dyDescent="0.25">
      <c r="A8637"/>
    </row>
    <row r="8638" spans="1:1" x14ac:dyDescent="0.25">
      <c r="A8638"/>
    </row>
    <row r="8639" spans="1:1" x14ac:dyDescent="0.25">
      <c r="A8639"/>
    </row>
    <row r="8640" spans="1:1" x14ac:dyDescent="0.25">
      <c r="A8640"/>
    </row>
    <row r="8641" spans="1:1" x14ac:dyDescent="0.25">
      <c r="A8641"/>
    </row>
    <row r="8642" spans="1:1" x14ac:dyDescent="0.25">
      <c r="A8642"/>
    </row>
    <row r="8643" spans="1:1" x14ac:dyDescent="0.25">
      <c r="A8643"/>
    </row>
    <row r="8644" spans="1:1" x14ac:dyDescent="0.25">
      <c r="A8644"/>
    </row>
    <row r="8645" spans="1:1" x14ac:dyDescent="0.25">
      <c r="A8645"/>
    </row>
    <row r="8646" spans="1:1" x14ac:dyDescent="0.25">
      <c r="A8646"/>
    </row>
    <row r="8647" spans="1:1" x14ac:dyDescent="0.25">
      <c r="A8647"/>
    </row>
    <row r="8648" spans="1:1" x14ac:dyDescent="0.25">
      <c r="A8648"/>
    </row>
    <row r="8649" spans="1:1" x14ac:dyDescent="0.25">
      <c r="A8649"/>
    </row>
    <row r="8650" spans="1:1" x14ac:dyDescent="0.25">
      <c r="A8650"/>
    </row>
    <row r="8651" spans="1:1" x14ac:dyDescent="0.25">
      <c r="A8651"/>
    </row>
    <row r="8652" spans="1:1" x14ac:dyDescent="0.25">
      <c r="A8652"/>
    </row>
    <row r="8653" spans="1:1" x14ac:dyDescent="0.25">
      <c r="A8653"/>
    </row>
    <row r="8654" spans="1:1" x14ac:dyDescent="0.25">
      <c r="A8654"/>
    </row>
    <row r="8655" spans="1:1" x14ac:dyDescent="0.25">
      <c r="A8655"/>
    </row>
    <row r="8656" spans="1:1" x14ac:dyDescent="0.25">
      <c r="A8656"/>
    </row>
    <row r="8657" spans="1:1" x14ac:dyDescent="0.25">
      <c r="A8657"/>
    </row>
    <row r="8658" spans="1:1" x14ac:dyDescent="0.25">
      <c r="A8658"/>
    </row>
    <row r="8659" spans="1:1" x14ac:dyDescent="0.25">
      <c r="A8659"/>
    </row>
    <row r="8660" spans="1:1" x14ac:dyDescent="0.25">
      <c r="A8660"/>
    </row>
    <row r="8661" spans="1:1" x14ac:dyDescent="0.25">
      <c r="A8661"/>
    </row>
    <row r="8662" spans="1:1" x14ac:dyDescent="0.25">
      <c r="A8662"/>
    </row>
    <row r="8663" spans="1:1" x14ac:dyDescent="0.25">
      <c r="A8663"/>
    </row>
    <row r="8664" spans="1:1" x14ac:dyDescent="0.25">
      <c r="A8664"/>
    </row>
    <row r="8665" spans="1:1" x14ac:dyDescent="0.25">
      <c r="A8665"/>
    </row>
    <row r="8666" spans="1:1" x14ac:dyDescent="0.25">
      <c r="A8666"/>
    </row>
    <row r="8667" spans="1:1" x14ac:dyDescent="0.25">
      <c r="A8667"/>
    </row>
    <row r="8668" spans="1:1" x14ac:dyDescent="0.25">
      <c r="A8668"/>
    </row>
    <row r="8669" spans="1:1" x14ac:dyDescent="0.25">
      <c r="A8669"/>
    </row>
    <row r="8670" spans="1:1" x14ac:dyDescent="0.25">
      <c r="A8670"/>
    </row>
    <row r="8671" spans="1:1" x14ac:dyDescent="0.25">
      <c r="A8671"/>
    </row>
    <row r="8672" spans="1:1" x14ac:dyDescent="0.25">
      <c r="A8672"/>
    </row>
    <row r="8673" spans="1:1" x14ac:dyDescent="0.25">
      <c r="A8673"/>
    </row>
    <row r="8674" spans="1:1" x14ac:dyDescent="0.25">
      <c r="A8674"/>
    </row>
    <row r="8675" spans="1:1" x14ac:dyDescent="0.25">
      <c r="A8675"/>
    </row>
    <row r="8676" spans="1:1" x14ac:dyDescent="0.25">
      <c r="A8676"/>
    </row>
    <row r="8677" spans="1:1" x14ac:dyDescent="0.25">
      <c r="A8677"/>
    </row>
    <row r="8678" spans="1:1" x14ac:dyDescent="0.25">
      <c r="A8678"/>
    </row>
    <row r="8679" spans="1:1" x14ac:dyDescent="0.25">
      <c r="A8679"/>
    </row>
    <row r="8680" spans="1:1" x14ac:dyDescent="0.25">
      <c r="A8680"/>
    </row>
    <row r="8681" spans="1:1" x14ac:dyDescent="0.25">
      <c r="A8681"/>
    </row>
    <row r="8682" spans="1:1" x14ac:dyDescent="0.25">
      <c r="A8682"/>
    </row>
    <row r="8683" spans="1:1" x14ac:dyDescent="0.25">
      <c r="A8683"/>
    </row>
    <row r="8684" spans="1:1" x14ac:dyDescent="0.25">
      <c r="A8684"/>
    </row>
    <row r="8685" spans="1:1" x14ac:dyDescent="0.25">
      <c r="A8685"/>
    </row>
    <row r="8686" spans="1:1" x14ac:dyDescent="0.25">
      <c r="A8686"/>
    </row>
    <row r="8687" spans="1:1" x14ac:dyDescent="0.25">
      <c r="A8687"/>
    </row>
    <row r="8688" spans="1:1" x14ac:dyDescent="0.25">
      <c r="A8688"/>
    </row>
    <row r="8689" spans="1:1" x14ac:dyDescent="0.25">
      <c r="A8689"/>
    </row>
    <row r="8690" spans="1:1" x14ac:dyDescent="0.25">
      <c r="A8690"/>
    </row>
    <row r="8691" spans="1:1" x14ac:dyDescent="0.25">
      <c r="A8691"/>
    </row>
    <row r="8692" spans="1:1" x14ac:dyDescent="0.25">
      <c r="A8692"/>
    </row>
    <row r="8693" spans="1:1" x14ac:dyDescent="0.25">
      <c r="A8693"/>
    </row>
    <row r="8694" spans="1:1" x14ac:dyDescent="0.25">
      <c r="A8694"/>
    </row>
    <row r="8695" spans="1:1" x14ac:dyDescent="0.25">
      <c r="A8695"/>
    </row>
    <row r="8696" spans="1:1" x14ac:dyDescent="0.25">
      <c r="A8696"/>
    </row>
    <row r="8697" spans="1:1" x14ac:dyDescent="0.25">
      <c r="A8697"/>
    </row>
    <row r="8698" spans="1:1" x14ac:dyDescent="0.25">
      <c r="A8698"/>
    </row>
    <row r="8699" spans="1:1" x14ac:dyDescent="0.25">
      <c r="A8699"/>
    </row>
    <row r="8700" spans="1:1" x14ac:dyDescent="0.25">
      <c r="A8700"/>
    </row>
    <row r="8701" spans="1:1" x14ac:dyDescent="0.25">
      <c r="A8701"/>
    </row>
    <row r="8702" spans="1:1" x14ac:dyDescent="0.25">
      <c r="A8702"/>
    </row>
    <row r="8703" spans="1:1" x14ac:dyDescent="0.25">
      <c r="A8703"/>
    </row>
    <row r="8704" spans="1:1" x14ac:dyDescent="0.25">
      <c r="A8704"/>
    </row>
    <row r="8705" spans="1:1" x14ac:dyDescent="0.25">
      <c r="A8705"/>
    </row>
    <row r="8706" spans="1:1" x14ac:dyDescent="0.25">
      <c r="A8706"/>
    </row>
    <row r="8707" spans="1:1" x14ac:dyDescent="0.25">
      <c r="A8707"/>
    </row>
    <row r="8708" spans="1:1" x14ac:dyDescent="0.25">
      <c r="A8708"/>
    </row>
    <row r="8709" spans="1:1" x14ac:dyDescent="0.25">
      <c r="A8709"/>
    </row>
    <row r="8710" spans="1:1" x14ac:dyDescent="0.25">
      <c r="A8710"/>
    </row>
    <row r="8711" spans="1:1" x14ac:dyDescent="0.25">
      <c r="A8711"/>
    </row>
    <row r="8712" spans="1:1" x14ac:dyDescent="0.25">
      <c r="A8712"/>
    </row>
    <row r="8713" spans="1:1" x14ac:dyDescent="0.25">
      <c r="A8713"/>
    </row>
    <row r="8714" spans="1:1" x14ac:dyDescent="0.25">
      <c r="A8714"/>
    </row>
    <row r="8715" spans="1:1" x14ac:dyDescent="0.25">
      <c r="A8715"/>
    </row>
    <row r="8716" spans="1:1" x14ac:dyDescent="0.25">
      <c r="A8716"/>
    </row>
    <row r="8717" spans="1:1" x14ac:dyDescent="0.25">
      <c r="A8717"/>
    </row>
    <row r="8718" spans="1:1" x14ac:dyDescent="0.25">
      <c r="A8718"/>
    </row>
    <row r="8719" spans="1:1" x14ac:dyDescent="0.25">
      <c r="A8719"/>
    </row>
    <row r="8720" spans="1:1" x14ac:dyDescent="0.25">
      <c r="A8720"/>
    </row>
    <row r="8721" spans="1:1" x14ac:dyDescent="0.25">
      <c r="A8721"/>
    </row>
    <row r="8722" spans="1:1" x14ac:dyDescent="0.25">
      <c r="A8722"/>
    </row>
    <row r="8723" spans="1:1" x14ac:dyDescent="0.25">
      <c r="A8723"/>
    </row>
    <row r="8724" spans="1:1" x14ac:dyDescent="0.25">
      <c r="A8724"/>
    </row>
    <row r="8725" spans="1:1" x14ac:dyDescent="0.25">
      <c r="A8725"/>
    </row>
    <row r="8726" spans="1:1" x14ac:dyDescent="0.25">
      <c r="A8726"/>
    </row>
    <row r="8727" spans="1:1" x14ac:dyDescent="0.25">
      <c r="A8727"/>
    </row>
    <row r="8728" spans="1:1" x14ac:dyDescent="0.25">
      <c r="A8728"/>
    </row>
    <row r="8729" spans="1:1" x14ac:dyDescent="0.25">
      <c r="A8729"/>
    </row>
    <row r="8730" spans="1:1" x14ac:dyDescent="0.25">
      <c r="A8730"/>
    </row>
    <row r="8731" spans="1:1" x14ac:dyDescent="0.25">
      <c r="A8731"/>
    </row>
    <row r="8732" spans="1:1" x14ac:dyDescent="0.25">
      <c r="A8732"/>
    </row>
    <row r="8733" spans="1:1" x14ac:dyDescent="0.25">
      <c r="A8733"/>
    </row>
    <row r="8734" spans="1:1" x14ac:dyDescent="0.25">
      <c r="A8734"/>
    </row>
    <row r="8735" spans="1:1" x14ac:dyDescent="0.25">
      <c r="A8735"/>
    </row>
    <row r="8736" spans="1:1" x14ac:dyDescent="0.25">
      <c r="A8736"/>
    </row>
    <row r="8737" spans="1:1" x14ac:dyDescent="0.25">
      <c r="A8737"/>
    </row>
    <row r="8738" spans="1:1" x14ac:dyDescent="0.25">
      <c r="A8738"/>
    </row>
    <row r="8739" spans="1:1" x14ac:dyDescent="0.25">
      <c r="A8739"/>
    </row>
    <row r="8740" spans="1:1" x14ac:dyDescent="0.25">
      <c r="A8740"/>
    </row>
    <row r="8741" spans="1:1" x14ac:dyDescent="0.25">
      <c r="A8741"/>
    </row>
    <row r="8742" spans="1:1" x14ac:dyDescent="0.25">
      <c r="A8742"/>
    </row>
    <row r="8743" spans="1:1" x14ac:dyDescent="0.25">
      <c r="A8743"/>
    </row>
    <row r="8744" spans="1:1" x14ac:dyDescent="0.25">
      <c r="A8744"/>
    </row>
    <row r="8745" spans="1:1" x14ac:dyDescent="0.25">
      <c r="A8745"/>
    </row>
    <row r="8746" spans="1:1" x14ac:dyDescent="0.25">
      <c r="A8746"/>
    </row>
    <row r="8747" spans="1:1" x14ac:dyDescent="0.25">
      <c r="A8747"/>
    </row>
    <row r="8748" spans="1:1" x14ac:dyDescent="0.25">
      <c r="A8748"/>
    </row>
    <row r="8749" spans="1:1" x14ac:dyDescent="0.25">
      <c r="A8749"/>
    </row>
    <row r="8750" spans="1:1" x14ac:dyDescent="0.25">
      <c r="A8750"/>
    </row>
    <row r="8751" spans="1:1" x14ac:dyDescent="0.25">
      <c r="A8751"/>
    </row>
    <row r="8752" spans="1:1" x14ac:dyDescent="0.25">
      <c r="A8752"/>
    </row>
    <row r="8753" spans="1:1" x14ac:dyDescent="0.25">
      <c r="A8753"/>
    </row>
    <row r="8754" spans="1:1" x14ac:dyDescent="0.25">
      <c r="A8754"/>
    </row>
    <row r="8755" spans="1:1" x14ac:dyDescent="0.25">
      <c r="A8755"/>
    </row>
    <row r="8756" spans="1:1" x14ac:dyDescent="0.25">
      <c r="A8756"/>
    </row>
    <row r="8757" spans="1:1" x14ac:dyDescent="0.25">
      <c r="A8757"/>
    </row>
    <row r="8758" spans="1:1" x14ac:dyDescent="0.25">
      <c r="A8758"/>
    </row>
    <row r="8759" spans="1:1" x14ac:dyDescent="0.25">
      <c r="A8759"/>
    </row>
    <row r="8760" spans="1:1" x14ac:dyDescent="0.25">
      <c r="A8760"/>
    </row>
    <row r="8761" spans="1:1" x14ac:dyDescent="0.25">
      <c r="A8761"/>
    </row>
    <row r="8762" spans="1:1" x14ac:dyDescent="0.25">
      <c r="A8762"/>
    </row>
    <row r="8763" spans="1:1" x14ac:dyDescent="0.25">
      <c r="A8763"/>
    </row>
    <row r="8764" spans="1:1" x14ac:dyDescent="0.25">
      <c r="A8764"/>
    </row>
    <row r="8765" spans="1:1" x14ac:dyDescent="0.25">
      <c r="A8765"/>
    </row>
    <row r="8766" spans="1:1" x14ac:dyDescent="0.25">
      <c r="A8766"/>
    </row>
    <row r="8767" spans="1:1" x14ac:dyDescent="0.25">
      <c r="A8767"/>
    </row>
    <row r="8768" spans="1:1" x14ac:dyDescent="0.25">
      <c r="A8768"/>
    </row>
    <row r="8769" spans="1:1" x14ac:dyDescent="0.25">
      <c r="A8769"/>
    </row>
    <row r="8770" spans="1:1" x14ac:dyDescent="0.25">
      <c r="A8770"/>
    </row>
    <row r="8771" spans="1:1" x14ac:dyDescent="0.25">
      <c r="A8771"/>
    </row>
    <row r="8772" spans="1:1" x14ac:dyDescent="0.25">
      <c r="A8772"/>
    </row>
    <row r="8773" spans="1:1" x14ac:dyDescent="0.25">
      <c r="A8773"/>
    </row>
    <row r="8774" spans="1:1" x14ac:dyDescent="0.25">
      <c r="A8774"/>
    </row>
    <row r="8775" spans="1:1" x14ac:dyDescent="0.25">
      <c r="A8775"/>
    </row>
    <row r="8776" spans="1:1" x14ac:dyDescent="0.25">
      <c r="A8776"/>
    </row>
    <row r="8777" spans="1:1" x14ac:dyDescent="0.25">
      <c r="A8777"/>
    </row>
    <row r="8778" spans="1:1" x14ac:dyDescent="0.25">
      <c r="A8778"/>
    </row>
    <row r="8779" spans="1:1" x14ac:dyDescent="0.25">
      <c r="A8779"/>
    </row>
    <row r="8780" spans="1:1" x14ac:dyDescent="0.25">
      <c r="A8780"/>
    </row>
    <row r="8781" spans="1:1" x14ac:dyDescent="0.25">
      <c r="A8781"/>
    </row>
    <row r="8782" spans="1:1" x14ac:dyDescent="0.25">
      <c r="A8782"/>
    </row>
    <row r="8783" spans="1:1" x14ac:dyDescent="0.25">
      <c r="A8783"/>
    </row>
    <row r="8784" spans="1:1" x14ac:dyDescent="0.25">
      <c r="A8784"/>
    </row>
    <row r="8785" spans="1:1" x14ac:dyDescent="0.25">
      <c r="A8785"/>
    </row>
    <row r="8786" spans="1:1" x14ac:dyDescent="0.25">
      <c r="A8786"/>
    </row>
    <row r="8787" spans="1:1" x14ac:dyDescent="0.25">
      <c r="A8787"/>
    </row>
    <row r="8788" spans="1:1" x14ac:dyDescent="0.25">
      <c r="A8788"/>
    </row>
    <row r="8789" spans="1:1" x14ac:dyDescent="0.25">
      <c r="A8789"/>
    </row>
    <row r="8790" spans="1:1" x14ac:dyDescent="0.25">
      <c r="A8790"/>
    </row>
    <row r="8791" spans="1:1" x14ac:dyDescent="0.25">
      <c r="A8791"/>
    </row>
    <row r="8792" spans="1:1" x14ac:dyDescent="0.25">
      <c r="A8792"/>
    </row>
    <row r="8793" spans="1:1" x14ac:dyDescent="0.25">
      <c r="A8793"/>
    </row>
    <row r="8794" spans="1:1" x14ac:dyDescent="0.25">
      <c r="A8794"/>
    </row>
    <row r="8795" spans="1:1" x14ac:dyDescent="0.25">
      <c r="A8795"/>
    </row>
    <row r="8796" spans="1:1" x14ac:dyDescent="0.25">
      <c r="A8796"/>
    </row>
    <row r="8797" spans="1:1" x14ac:dyDescent="0.25">
      <c r="A8797"/>
    </row>
    <row r="8798" spans="1:1" x14ac:dyDescent="0.25">
      <c r="A8798"/>
    </row>
    <row r="8799" spans="1:1" x14ac:dyDescent="0.25">
      <c r="A8799"/>
    </row>
    <row r="8800" spans="1:1" x14ac:dyDescent="0.25">
      <c r="A8800"/>
    </row>
    <row r="8801" spans="1:1" x14ac:dyDescent="0.25">
      <c r="A8801"/>
    </row>
    <row r="8802" spans="1:1" x14ac:dyDescent="0.25">
      <c r="A8802"/>
    </row>
    <row r="8803" spans="1:1" x14ac:dyDescent="0.25">
      <c r="A8803"/>
    </row>
    <row r="8804" spans="1:1" x14ac:dyDescent="0.25">
      <c r="A8804"/>
    </row>
    <row r="8805" spans="1:1" x14ac:dyDescent="0.25">
      <c r="A8805"/>
    </row>
    <row r="8806" spans="1:1" x14ac:dyDescent="0.25">
      <c r="A8806"/>
    </row>
    <row r="8807" spans="1:1" x14ac:dyDescent="0.25">
      <c r="A8807"/>
    </row>
    <row r="8808" spans="1:1" x14ac:dyDescent="0.25">
      <c r="A8808"/>
    </row>
    <row r="8809" spans="1:1" x14ac:dyDescent="0.25">
      <c r="A8809"/>
    </row>
    <row r="8810" spans="1:1" x14ac:dyDescent="0.25">
      <c r="A8810"/>
    </row>
    <row r="8811" spans="1:1" x14ac:dyDescent="0.25">
      <c r="A8811"/>
    </row>
    <row r="8812" spans="1:1" x14ac:dyDescent="0.25">
      <c r="A8812"/>
    </row>
    <row r="8813" spans="1:1" x14ac:dyDescent="0.25">
      <c r="A8813"/>
    </row>
    <row r="8814" spans="1:1" x14ac:dyDescent="0.25">
      <c r="A8814"/>
    </row>
    <row r="8815" spans="1:1" x14ac:dyDescent="0.25">
      <c r="A8815"/>
    </row>
    <row r="8816" spans="1:1" x14ac:dyDescent="0.25">
      <c r="A8816"/>
    </row>
    <row r="8817" spans="1:1" x14ac:dyDescent="0.25">
      <c r="A8817"/>
    </row>
    <row r="8818" spans="1:1" x14ac:dyDescent="0.25">
      <c r="A8818"/>
    </row>
    <row r="8819" spans="1:1" x14ac:dyDescent="0.25">
      <c r="A8819"/>
    </row>
    <row r="8820" spans="1:1" x14ac:dyDescent="0.25">
      <c r="A8820"/>
    </row>
    <row r="8821" spans="1:1" x14ac:dyDescent="0.25">
      <c r="A8821"/>
    </row>
    <row r="8822" spans="1:1" x14ac:dyDescent="0.25">
      <c r="A8822"/>
    </row>
    <row r="8823" spans="1:1" x14ac:dyDescent="0.25">
      <c r="A8823"/>
    </row>
    <row r="8824" spans="1:1" x14ac:dyDescent="0.25">
      <c r="A8824"/>
    </row>
    <row r="8825" spans="1:1" x14ac:dyDescent="0.25">
      <c r="A8825"/>
    </row>
    <row r="8826" spans="1:1" x14ac:dyDescent="0.25">
      <c r="A8826"/>
    </row>
    <row r="8827" spans="1:1" x14ac:dyDescent="0.25">
      <c r="A8827"/>
    </row>
    <row r="8828" spans="1:1" x14ac:dyDescent="0.25">
      <c r="A8828"/>
    </row>
    <row r="8829" spans="1:1" x14ac:dyDescent="0.25">
      <c r="A8829"/>
    </row>
    <row r="8830" spans="1:1" x14ac:dyDescent="0.25">
      <c r="A8830"/>
    </row>
    <row r="8831" spans="1:1" x14ac:dyDescent="0.25">
      <c r="A8831"/>
    </row>
    <row r="8832" spans="1:1" x14ac:dyDescent="0.25">
      <c r="A8832"/>
    </row>
    <row r="8833" spans="1:1" x14ac:dyDescent="0.25">
      <c r="A8833"/>
    </row>
    <row r="8834" spans="1:1" x14ac:dyDescent="0.25">
      <c r="A8834"/>
    </row>
    <row r="8835" spans="1:1" x14ac:dyDescent="0.25">
      <c r="A8835"/>
    </row>
    <row r="8836" spans="1:1" x14ac:dyDescent="0.25">
      <c r="A8836"/>
    </row>
    <row r="8837" spans="1:1" x14ac:dyDescent="0.25">
      <c r="A8837"/>
    </row>
    <row r="8838" spans="1:1" x14ac:dyDescent="0.25">
      <c r="A8838"/>
    </row>
    <row r="8839" spans="1:1" x14ac:dyDescent="0.25">
      <c r="A8839"/>
    </row>
    <row r="8840" spans="1:1" x14ac:dyDescent="0.25">
      <c r="A8840"/>
    </row>
    <row r="8841" spans="1:1" x14ac:dyDescent="0.25">
      <c r="A8841"/>
    </row>
    <row r="8842" spans="1:1" x14ac:dyDescent="0.25">
      <c r="A8842"/>
    </row>
    <row r="8843" spans="1:1" x14ac:dyDescent="0.25">
      <c r="A8843"/>
    </row>
    <row r="8844" spans="1:1" x14ac:dyDescent="0.25">
      <c r="A8844"/>
    </row>
    <row r="8845" spans="1:1" x14ac:dyDescent="0.25">
      <c r="A8845"/>
    </row>
    <row r="8846" spans="1:1" x14ac:dyDescent="0.25">
      <c r="A8846"/>
    </row>
    <row r="8847" spans="1:1" x14ac:dyDescent="0.25">
      <c r="A8847"/>
    </row>
    <row r="8848" spans="1:1" x14ac:dyDescent="0.25">
      <c r="A8848"/>
    </row>
    <row r="8849" spans="1:1" x14ac:dyDescent="0.25">
      <c r="A8849"/>
    </row>
    <row r="8850" spans="1:1" x14ac:dyDescent="0.25">
      <c r="A8850"/>
    </row>
    <row r="8851" spans="1:1" x14ac:dyDescent="0.25">
      <c r="A8851"/>
    </row>
    <row r="8852" spans="1:1" x14ac:dyDescent="0.25">
      <c r="A8852"/>
    </row>
    <row r="8853" spans="1:1" x14ac:dyDescent="0.25">
      <c r="A8853"/>
    </row>
    <row r="8854" spans="1:1" x14ac:dyDescent="0.25">
      <c r="A8854"/>
    </row>
    <row r="8855" spans="1:1" x14ac:dyDescent="0.25">
      <c r="A8855"/>
    </row>
    <row r="8856" spans="1:1" x14ac:dyDescent="0.25">
      <c r="A8856"/>
    </row>
    <row r="8857" spans="1:1" x14ac:dyDescent="0.25">
      <c r="A8857"/>
    </row>
    <row r="8858" spans="1:1" x14ac:dyDescent="0.25">
      <c r="A8858"/>
    </row>
    <row r="8859" spans="1:1" x14ac:dyDescent="0.25">
      <c r="A8859"/>
    </row>
    <row r="8860" spans="1:1" x14ac:dyDescent="0.25">
      <c r="A8860"/>
    </row>
    <row r="8861" spans="1:1" x14ac:dyDescent="0.25">
      <c r="A8861"/>
    </row>
    <row r="8862" spans="1:1" x14ac:dyDescent="0.25">
      <c r="A8862"/>
    </row>
    <row r="8863" spans="1:1" x14ac:dyDescent="0.25">
      <c r="A8863"/>
    </row>
    <row r="8864" spans="1:1" x14ac:dyDescent="0.25">
      <c r="A8864"/>
    </row>
    <row r="8865" spans="1:1" x14ac:dyDescent="0.25">
      <c r="A8865"/>
    </row>
    <row r="8866" spans="1:1" x14ac:dyDescent="0.25">
      <c r="A8866"/>
    </row>
    <row r="8867" spans="1:1" x14ac:dyDescent="0.25">
      <c r="A8867"/>
    </row>
    <row r="8868" spans="1:1" x14ac:dyDescent="0.25">
      <c r="A8868"/>
    </row>
    <row r="8869" spans="1:1" x14ac:dyDescent="0.25">
      <c r="A8869"/>
    </row>
    <row r="8870" spans="1:1" x14ac:dyDescent="0.25">
      <c r="A8870"/>
    </row>
    <row r="8871" spans="1:1" x14ac:dyDescent="0.25">
      <c r="A8871"/>
    </row>
    <row r="8872" spans="1:1" x14ac:dyDescent="0.25">
      <c r="A8872"/>
    </row>
    <row r="8873" spans="1:1" x14ac:dyDescent="0.25">
      <c r="A8873"/>
    </row>
    <row r="8874" spans="1:1" x14ac:dyDescent="0.25">
      <c r="A8874"/>
    </row>
    <row r="8875" spans="1:1" x14ac:dyDescent="0.25">
      <c r="A8875"/>
    </row>
    <row r="8876" spans="1:1" x14ac:dyDescent="0.25">
      <c r="A8876"/>
    </row>
    <row r="8877" spans="1:1" x14ac:dyDescent="0.25">
      <c r="A8877"/>
    </row>
    <row r="8878" spans="1:1" x14ac:dyDescent="0.25">
      <c r="A8878"/>
    </row>
    <row r="8879" spans="1:1" x14ac:dyDescent="0.25">
      <c r="A8879"/>
    </row>
    <row r="8880" spans="1:1" x14ac:dyDescent="0.25">
      <c r="A8880"/>
    </row>
    <row r="8881" spans="1:1" x14ac:dyDescent="0.25">
      <c r="A8881"/>
    </row>
    <row r="8882" spans="1:1" x14ac:dyDescent="0.25">
      <c r="A8882"/>
    </row>
    <row r="8883" spans="1:1" x14ac:dyDescent="0.25">
      <c r="A8883"/>
    </row>
    <row r="8884" spans="1:1" x14ac:dyDescent="0.25">
      <c r="A8884"/>
    </row>
    <row r="8885" spans="1:1" x14ac:dyDescent="0.25">
      <c r="A8885"/>
    </row>
    <row r="8886" spans="1:1" x14ac:dyDescent="0.25">
      <c r="A8886"/>
    </row>
    <row r="8887" spans="1:1" x14ac:dyDescent="0.25">
      <c r="A8887"/>
    </row>
    <row r="8888" spans="1:1" x14ac:dyDescent="0.25">
      <c r="A8888"/>
    </row>
    <row r="8889" spans="1:1" x14ac:dyDescent="0.25">
      <c r="A8889"/>
    </row>
    <row r="8890" spans="1:1" x14ac:dyDescent="0.25">
      <c r="A8890"/>
    </row>
    <row r="8891" spans="1:1" x14ac:dyDescent="0.25">
      <c r="A8891"/>
    </row>
    <row r="8892" spans="1:1" x14ac:dyDescent="0.25">
      <c r="A8892"/>
    </row>
    <row r="8893" spans="1:1" x14ac:dyDescent="0.25">
      <c r="A8893"/>
    </row>
    <row r="8894" spans="1:1" x14ac:dyDescent="0.25">
      <c r="A8894"/>
    </row>
    <row r="8895" spans="1:1" x14ac:dyDescent="0.25">
      <c r="A8895"/>
    </row>
    <row r="8896" spans="1:1" x14ac:dyDescent="0.25">
      <c r="A8896"/>
    </row>
    <row r="8897" spans="1:1" x14ac:dyDescent="0.25">
      <c r="A8897"/>
    </row>
    <row r="8898" spans="1:1" x14ac:dyDescent="0.25">
      <c r="A8898"/>
    </row>
    <row r="8899" spans="1:1" x14ac:dyDescent="0.25">
      <c r="A8899"/>
    </row>
    <row r="8900" spans="1:1" x14ac:dyDescent="0.25">
      <c r="A8900"/>
    </row>
    <row r="8901" spans="1:1" x14ac:dyDescent="0.25">
      <c r="A8901"/>
    </row>
    <row r="8902" spans="1:1" x14ac:dyDescent="0.25">
      <c r="A8902"/>
    </row>
    <row r="8903" spans="1:1" x14ac:dyDescent="0.25">
      <c r="A8903"/>
    </row>
    <row r="8904" spans="1:1" x14ac:dyDescent="0.25">
      <c r="A8904"/>
    </row>
    <row r="8905" spans="1:1" x14ac:dyDescent="0.25">
      <c r="A8905"/>
    </row>
    <row r="8906" spans="1:1" x14ac:dyDescent="0.25">
      <c r="A8906"/>
    </row>
    <row r="8907" spans="1:1" x14ac:dyDescent="0.25">
      <c r="A8907"/>
    </row>
    <row r="8908" spans="1:1" x14ac:dyDescent="0.25">
      <c r="A8908"/>
    </row>
    <row r="8909" spans="1:1" x14ac:dyDescent="0.25">
      <c r="A8909"/>
    </row>
    <row r="8910" spans="1:1" x14ac:dyDescent="0.25">
      <c r="A8910"/>
    </row>
    <row r="8911" spans="1:1" x14ac:dyDescent="0.25">
      <c r="A8911"/>
    </row>
    <row r="8912" spans="1:1" x14ac:dyDescent="0.25">
      <c r="A8912"/>
    </row>
    <row r="8913" spans="1:1" x14ac:dyDescent="0.25">
      <c r="A8913"/>
    </row>
    <row r="8914" spans="1:1" x14ac:dyDescent="0.25">
      <c r="A8914"/>
    </row>
    <row r="8915" spans="1:1" x14ac:dyDescent="0.25">
      <c r="A8915"/>
    </row>
    <row r="8916" spans="1:1" x14ac:dyDescent="0.25">
      <c r="A8916"/>
    </row>
    <row r="8917" spans="1:1" x14ac:dyDescent="0.25">
      <c r="A8917"/>
    </row>
    <row r="8918" spans="1:1" x14ac:dyDescent="0.25">
      <c r="A8918"/>
    </row>
    <row r="8919" spans="1:1" x14ac:dyDescent="0.25">
      <c r="A8919"/>
    </row>
    <row r="8920" spans="1:1" x14ac:dyDescent="0.25">
      <c r="A8920"/>
    </row>
    <row r="8921" spans="1:1" x14ac:dyDescent="0.25">
      <c r="A8921"/>
    </row>
    <row r="8922" spans="1:1" x14ac:dyDescent="0.25">
      <c r="A8922"/>
    </row>
    <row r="8923" spans="1:1" x14ac:dyDescent="0.25">
      <c r="A8923"/>
    </row>
    <row r="8924" spans="1:1" x14ac:dyDescent="0.25">
      <c r="A8924"/>
    </row>
    <row r="8925" spans="1:1" x14ac:dyDescent="0.25">
      <c r="A8925"/>
    </row>
    <row r="8926" spans="1:1" x14ac:dyDescent="0.25">
      <c r="A8926"/>
    </row>
    <row r="8927" spans="1:1" x14ac:dyDescent="0.25">
      <c r="A8927"/>
    </row>
    <row r="8928" spans="1:1" x14ac:dyDescent="0.25">
      <c r="A8928"/>
    </row>
    <row r="8929" spans="1:1" x14ac:dyDescent="0.25">
      <c r="A8929"/>
    </row>
    <row r="8930" spans="1:1" x14ac:dyDescent="0.25">
      <c r="A8930"/>
    </row>
    <row r="8931" spans="1:1" x14ac:dyDescent="0.25">
      <c r="A8931"/>
    </row>
    <row r="8932" spans="1:1" x14ac:dyDescent="0.25">
      <c r="A8932"/>
    </row>
    <row r="8933" spans="1:1" x14ac:dyDescent="0.25">
      <c r="A8933"/>
    </row>
    <row r="8934" spans="1:1" x14ac:dyDescent="0.25">
      <c r="A8934"/>
    </row>
    <row r="8935" spans="1:1" x14ac:dyDescent="0.25">
      <c r="A8935"/>
    </row>
    <row r="8936" spans="1:1" x14ac:dyDescent="0.25">
      <c r="A8936"/>
    </row>
    <row r="8937" spans="1:1" x14ac:dyDescent="0.25">
      <c r="A8937"/>
    </row>
    <row r="8938" spans="1:1" x14ac:dyDescent="0.25">
      <c r="A8938"/>
    </row>
    <row r="8939" spans="1:1" x14ac:dyDescent="0.25">
      <c r="A8939"/>
    </row>
    <row r="8940" spans="1:1" x14ac:dyDescent="0.25">
      <c r="A8940"/>
    </row>
    <row r="8941" spans="1:1" x14ac:dyDescent="0.25">
      <c r="A8941"/>
    </row>
    <row r="8942" spans="1:1" x14ac:dyDescent="0.25">
      <c r="A8942"/>
    </row>
    <row r="8943" spans="1:1" x14ac:dyDescent="0.25">
      <c r="A8943"/>
    </row>
    <row r="8944" spans="1:1" x14ac:dyDescent="0.25">
      <c r="A8944"/>
    </row>
    <row r="8945" spans="1:1" x14ac:dyDescent="0.25">
      <c r="A8945"/>
    </row>
    <row r="8946" spans="1:1" x14ac:dyDescent="0.25">
      <c r="A8946"/>
    </row>
    <row r="8947" spans="1:1" x14ac:dyDescent="0.25">
      <c r="A8947"/>
    </row>
    <row r="8948" spans="1:1" x14ac:dyDescent="0.25">
      <c r="A8948"/>
    </row>
    <row r="8949" spans="1:1" x14ac:dyDescent="0.25">
      <c r="A8949"/>
    </row>
    <row r="8950" spans="1:1" x14ac:dyDescent="0.25">
      <c r="A8950"/>
    </row>
    <row r="8951" spans="1:1" x14ac:dyDescent="0.25">
      <c r="A8951"/>
    </row>
    <row r="8952" spans="1:1" x14ac:dyDescent="0.25">
      <c r="A8952"/>
    </row>
    <row r="8953" spans="1:1" x14ac:dyDescent="0.25">
      <c r="A8953"/>
    </row>
    <row r="8954" spans="1:1" x14ac:dyDescent="0.25">
      <c r="A8954"/>
    </row>
    <row r="8955" spans="1:1" x14ac:dyDescent="0.25">
      <c r="A8955"/>
    </row>
    <row r="8956" spans="1:1" x14ac:dyDescent="0.25">
      <c r="A8956"/>
    </row>
    <row r="8957" spans="1:1" x14ac:dyDescent="0.25">
      <c r="A8957"/>
    </row>
    <row r="8958" spans="1:1" x14ac:dyDescent="0.25">
      <c r="A8958"/>
    </row>
    <row r="8959" spans="1:1" x14ac:dyDescent="0.25">
      <c r="A8959"/>
    </row>
    <row r="8960" spans="1:1" x14ac:dyDescent="0.25">
      <c r="A8960"/>
    </row>
    <row r="8961" spans="1:1" x14ac:dyDescent="0.25">
      <c r="A8961"/>
    </row>
    <row r="8962" spans="1:1" x14ac:dyDescent="0.25">
      <c r="A8962"/>
    </row>
    <row r="8963" spans="1:1" x14ac:dyDescent="0.25">
      <c r="A8963"/>
    </row>
    <row r="8964" spans="1:1" x14ac:dyDescent="0.25">
      <c r="A8964"/>
    </row>
    <row r="8965" spans="1:1" x14ac:dyDescent="0.25">
      <c r="A8965"/>
    </row>
    <row r="8966" spans="1:1" x14ac:dyDescent="0.25">
      <c r="A8966"/>
    </row>
    <row r="8967" spans="1:1" x14ac:dyDescent="0.25">
      <c r="A8967"/>
    </row>
    <row r="8968" spans="1:1" x14ac:dyDescent="0.25">
      <c r="A8968"/>
    </row>
    <row r="8969" spans="1:1" x14ac:dyDescent="0.25">
      <c r="A8969"/>
    </row>
    <row r="8970" spans="1:1" x14ac:dyDescent="0.25">
      <c r="A8970"/>
    </row>
    <row r="8971" spans="1:1" x14ac:dyDescent="0.25">
      <c r="A8971"/>
    </row>
    <row r="8972" spans="1:1" x14ac:dyDescent="0.25">
      <c r="A8972"/>
    </row>
    <row r="8973" spans="1:1" x14ac:dyDescent="0.25">
      <c r="A8973"/>
    </row>
    <row r="8974" spans="1:1" x14ac:dyDescent="0.25">
      <c r="A8974"/>
    </row>
    <row r="8975" spans="1:1" x14ac:dyDescent="0.25">
      <c r="A8975"/>
    </row>
    <row r="8976" spans="1:1" x14ac:dyDescent="0.25">
      <c r="A8976"/>
    </row>
    <row r="8977" spans="1:1" x14ac:dyDescent="0.25">
      <c r="A8977"/>
    </row>
    <row r="8978" spans="1:1" x14ac:dyDescent="0.25">
      <c r="A8978"/>
    </row>
    <row r="8979" spans="1:1" x14ac:dyDescent="0.25">
      <c r="A8979"/>
    </row>
    <row r="8980" spans="1:1" x14ac:dyDescent="0.25">
      <c r="A8980"/>
    </row>
    <row r="8981" spans="1:1" x14ac:dyDescent="0.25">
      <c r="A8981"/>
    </row>
    <row r="8982" spans="1:1" x14ac:dyDescent="0.25">
      <c r="A8982"/>
    </row>
    <row r="8983" spans="1:1" x14ac:dyDescent="0.25">
      <c r="A8983"/>
    </row>
    <row r="8984" spans="1:1" x14ac:dyDescent="0.25">
      <c r="A8984"/>
    </row>
    <row r="8985" spans="1:1" x14ac:dyDescent="0.25">
      <c r="A8985"/>
    </row>
    <row r="8986" spans="1:1" x14ac:dyDescent="0.25">
      <c r="A8986"/>
    </row>
    <row r="8987" spans="1:1" x14ac:dyDescent="0.25">
      <c r="A8987"/>
    </row>
    <row r="8988" spans="1:1" x14ac:dyDescent="0.25">
      <c r="A8988"/>
    </row>
    <row r="8989" spans="1:1" x14ac:dyDescent="0.25">
      <c r="A8989"/>
    </row>
    <row r="8990" spans="1:1" x14ac:dyDescent="0.25">
      <c r="A8990"/>
    </row>
    <row r="8991" spans="1:1" x14ac:dyDescent="0.25">
      <c r="A8991"/>
    </row>
    <row r="8992" spans="1:1" x14ac:dyDescent="0.25">
      <c r="A8992"/>
    </row>
    <row r="8993" spans="1:1" x14ac:dyDescent="0.25">
      <c r="A8993"/>
    </row>
    <row r="8994" spans="1:1" x14ac:dyDescent="0.25">
      <c r="A8994"/>
    </row>
    <row r="8995" spans="1:1" x14ac:dyDescent="0.25">
      <c r="A8995"/>
    </row>
    <row r="8996" spans="1:1" x14ac:dyDescent="0.25">
      <c r="A8996"/>
    </row>
    <row r="8997" spans="1:1" x14ac:dyDescent="0.25">
      <c r="A8997"/>
    </row>
    <row r="8998" spans="1:1" x14ac:dyDescent="0.25">
      <c r="A8998"/>
    </row>
    <row r="8999" spans="1:1" x14ac:dyDescent="0.25">
      <c r="A8999"/>
    </row>
    <row r="9000" spans="1:1" x14ac:dyDescent="0.25">
      <c r="A9000"/>
    </row>
    <row r="9001" spans="1:1" x14ac:dyDescent="0.25">
      <c r="A9001"/>
    </row>
    <row r="9002" spans="1:1" x14ac:dyDescent="0.25">
      <c r="A9002"/>
    </row>
    <row r="9003" spans="1:1" x14ac:dyDescent="0.25">
      <c r="A9003"/>
    </row>
    <row r="9004" spans="1:1" x14ac:dyDescent="0.25">
      <c r="A9004"/>
    </row>
    <row r="9005" spans="1:1" x14ac:dyDescent="0.25">
      <c r="A9005"/>
    </row>
    <row r="9006" spans="1:1" x14ac:dyDescent="0.25">
      <c r="A9006"/>
    </row>
    <row r="9007" spans="1:1" x14ac:dyDescent="0.25">
      <c r="A9007"/>
    </row>
    <row r="9008" spans="1:1" x14ac:dyDescent="0.25">
      <c r="A9008"/>
    </row>
    <row r="9009" spans="1:1" x14ac:dyDescent="0.25">
      <c r="A9009"/>
    </row>
    <row r="9010" spans="1:1" x14ac:dyDescent="0.25">
      <c r="A9010"/>
    </row>
    <row r="9011" spans="1:1" x14ac:dyDescent="0.25">
      <c r="A9011"/>
    </row>
    <row r="9012" spans="1:1" x14ac:dyDescent="0.25">
      <c r="A9012"/>
    </row>
    <row r="9013" spans="1:1" x14ac:dyDescent="0.25">
      <c r="A9013"/>
    </row>
    <row r="9014" spans="1:1" x14ac:dyDescent="0.25">
      <c r="A9014"/>
    </row>
    <row r="9015" spans="1:1" x14ac:dyDescent="0.25">
      <c r="A9015"/>
    </row>
    <row r="9016" spans="1:1" x14ac:dyDescent="0.25">
      <c r="A9016"/>
    </row>
    <row r="9017" spans="1:1" x14ac:dyDescent="0.25">
      <c r="A9017"/>
    </row>
    <row r="9018" spans="1:1" x14ac:dyDescent="0.25">
      <c r="A9018"/>
    </row>
    <row r="9019" spans="1:1" x14ac:dyDescent="0.25">
      <c r="A9019"/>
    </row>
    <row r="9020" spans="1:1" x14ac:dyDescent="0.25">
      <c r="A9020"/>
    </row>
    <row r="9021" spans="1:1" x14ac:dyDescent="0.25">
      <c r="A9021"/>
    </row>
    <row r="9022" spans="1:1" x14ac:dyDescent="0.25">
      <c r="A9022"/>
    </row>
    <row r="9023" spans="1:1" x14ac:dyDescent="0.25">
      <c r="A9023"/>
    </row>
    <row r="9024" spans="1:1" x14ac:dyDescent="0.25">
      <c r="A9024"/>
    </row>
    <row r="9025" spans="1:1" x14ac:dyDescent="0.25">
      <c r="A9025"/>
    </row>
    <row r="9026" spans="1:1" x14ac:dyDescent="0.25">
      <c r="A9026"/>
    </row>
    <row r="9027" spans="1:1" x14ac:dyDescent="0.25">
      <c r="A9027"/>
    </row>
    <row r="9028" spans="1:1" x14ac:dyDescent="0.25">
      <c r="A9028"/>
    </row>
    <row r="9029" spans="1:1" x14ac:dyDescent="0.25">
      <c r="A9029"/>
    </row>
    <row r="9030" spans="1:1" x14ac:dyDescent="0.25">
      <c r="A9030"/>
    </row>
    <row r="9031" spans="1:1" x14ac:dyDescent="0.25">
      <c r="A9031"/>
    </row>
    <row r="9032" spans="1:1" x14ac:dyDescent="0.25">
      <c r="A9032"/>
    </row>
    <row r="9033" spans="1:1" x14ac:dyDescent="0.25">
      <c r="A9033"/>
    </row>
    <row r="9034" spans="1:1" x14ac:dyDescent="0.25">
      <c r="A9034"/>
    </row>
    <row r="9035" spans="1:1" x14ac:dyDescent="0.25">
      <c r="A9035"/>
    </row>
    <row r="9036" spans="1:1" x14ac:dyDescent="0.25">
      <c r="A9036"/>
    </row>
    <row r="9037" spans="1:1" x14ac:dyDescent="0.25">
      <c r="A9037"/>
    </row>
    <row r="9038" spans="1:1" x14ac:dyDescent="0.25">
      <c r="A9038"/>
    </row>
    <row r="9039" spans="1:1" x14ac:dyDescent="0.25">
      <c r="A9039"/>
    </row>
    <row r="9040" spans="1:1" x14ac:dyDescent="0.25">
      <c r="A9040"/>
    </row>
    <row r="9041" spans="1:1" x14ac:dyDescent="0.25">
      <c r="A9041"/>
    </row>
    <row r="9042" spans="1:1" x14ac:dyDescent="0.25">
      <c r="A9042"/>
    </row>
    <row r="9043" spans="1:1" x14ac:dyDescent="0.25">
      <c r="A9043"/>
    </row>
    <row r="9044" spans="1:1" x14ac:dyDescent="0.25">
      <c r="A9044"/>
    </row>
    <row r="9045" spans="1:1" x14ac:dyDescent="0.25">
      <c r="A9045"/>
    </row>
    <row r="9046" spans="1:1" x14ac:dyDescent="0.25">
      <c r="A9046"/>
    </row>
    <row r="9047" spans="1:1" x14ac:dyDescent="0.25">
      <c r="A9047"/>
    </row>
    <row r="9048" spans="1:1" x14ac:dyDescent="0.25">
      <c r="A9048"/>
    </row>
    <row r="9049" spans="1:1" x14ac:dyDescent="0.25">
      <c r="A9049"/>
    </row>
    <row r="9050" spans="1:1" x14ac:dyDescent="0.25">
      <c r="A9050"/>
    </row>
    <row r="9051" spans="1:1" x14ac:dyDescent="0.25">
      <c r="A9051"/>
    </row>
    <row r="9052" spans="1:1" x14ac:dyDescent="0.25">
      <c r="A9052"/>
    </row>
    <row r="9053" spans="1:1" x14ac:dyDescent="0.25">
      <c r="A9053"/>
    </row>
    <row r="9054" spans="1:1" x14ac:dyDescent="0.25">
      <c r="A9054"/>
    </row>
    <row r="9055" spans="1:1" x14ac:dyDescent="0.25">
      <c r="A9055"/>
    </row>
    <row r="9056" spans="1:1" x14ac:dyDescent="0.25">
      <c r="A9056"/>
    </row>
    <row r="9057" spans="1:1" x14ac:dyDescent="0.25">
      <c r="A9057"/>
    </row>
    <row r="9058" spans="1:1" x14ac:dyDescent="0.25">
      <c r="A9058"/>
    </row>
    <row r="9059" spans="1:1" x14ac:dyDescent="0.25">
      <c r="A9059"/>
    </row>
    <row r="9060" spans="1:1" x14ac:dyDescent="0.25">
      <c r="A9060"/>
    </row>
    <row r="9061" spans="1:1" x14ac:dyDescent="0.25">
      <c r="A9061"/>
    </row>
    <row r="9062" spans="1:1" x14ac:dyDescent="0.25">
      <c r="A9062"/>
    </row>
    <row r="9063" spans="1:1" x14ac:dyDescent="0.25">
      <c r="A9063"/>
    </row>
    <row r="9064" spans="1:1" x14ac:dyDescent="0.25">
      <c r="A9064"/>
    </row>
    <row r="9065" spans="1:1" x14ac:dyDescent="0.25">
      <c r="A9065"/>
    </row>
    <row r="9066" spans="1:1" x14ac:dyDescent="0.25">
      <c r="A9066"/>
    </row>
    <row r="9067" spans="1:1" x14ac:dyDescent="0.25">
      <c r="A9067"/>
    </row>
    <row r="9068" spans="1:1" x14ac:dyDescent="0.25">
      <c r="A9068"/>
    </row>
    <row r="9069" spans="1:1" x14ac:dyDescent="0.25">
      <c r="A9069"/>
    </row>
    <row r="9070" spans="1:1" x14ac:dyDescent="0.25">
      <c r="A9070"/>
    </row>
    <row r="9071" spans="1:1" x14ac:dyDescent="0.25">
      <c r="A9071"/>
    </row>
    <row r="9072" spans="1:1" x14ac:dyDescent="0.25">
      <c r="A9072"/>
    </row>
    <row r="9073" spans="1:1" x14ac:dyDescent="0.25">
      <c r="A9073"/>
    </row>
    <row r="9074" spans="1:1" x14ac:dyDescent="0.25">
      <c r="A9074"/>
    </row>
    <row r="9075" spans="1:1" x14ac:dyDescent="0.25">
      <c r="A9075"/>
    </row>
    <row r="9076" spans="1:1" x14ac:dyDescent="0.25">
      <c r="A9076"/>
    </row>
    <row r="9077" spans="1:1" x14ac:dyDescent="0.25">
      <c r="A9077"/>
    </row>
    <row r="9078" spans="1:1" x14ac:dyDescent="0.25">
      <c r="A9078"/>
    </row>
    <row r="9079" spans="1:1" x14ac:dyDescent="0.25">
      <c r="A9079"/>
    </row>
    <row r="9080" spans="1:1" x14ac:dyDescent="0.25">
      <c r="A9080"/>
    </row>
    <row r="9081" spans="1:1" x14ac:dyDescent="0.25">
      <c r="A9081"/>
    </row>
    <row r="9082" spans="1:1" x14ac:dyDescent="0.25">
      <c r="A9082"/>
    </row>
    <row r="9083" spans="1:1" x14ac:dyDescent="0.25">
      <c r="A9083"/>
    </row>
    <row r="9084" spans="1:1" x14ac:dyDescent="0.25">
      <c r="A9084"/>
    </row>
    <row r="9085" spans="1:1" x14ac:dyDescent="0.25">
      <c r="A9085"/>
    </row>
    <row r="9086" spans="1:1" x14ac:dyDescent="0.25">
      <c r="A9086"/>
    </row>
    <row r="9087" spans="1:1" x14ac:dyDescent="0.25">
      <c r="A9087"/>
    </row>
    <row r="9088" spans="1:1" x14ac:dyDescent="0.25">
      <c r="A9088"/>
    </row>
    <row r="9089" spans="1:1" x14ac:dyDescent="0.25">
      <c r="A9089"/>
    </row>
    <row r="9090" spans="1:1" x14ac:dyDescent="0.25">
      <c r="A9090"/>
    </row>
    <row r="9091" spans="1:1" x14ac:dyDescent="0.25">
      <c r="A9091"/>
    </row>
    <row r="9092" spans="1:1" x14ac:dyDescent="0.25">
      <c r="A9092"/>
    </row>
    <row r="9093" spans="1:1" x14ac:dyDescent="0.25">
      <c r="A9093"/>
    </row>
    <row r="9094" spans="1:1" x14ac:dyDescent="0.25">
      <c r="A9094"/>
    </row>
    <row r="9095" spans="1:1" x14ac:dyDescent="0.25">
      <c r="A9095"/>
    </row>
    <row r="9096" spans="1:1" x14ac:dyDescent="0.25">
      <c r="A9096"/>
    </row>
    <row r="9097" spans="1:1" x14ac:dyDescent="0.25">
      <c r="A9097"/>
    </row>
    <row r="9098" spans="1:1" x14ac:dyDescent="0.25">
      <c r="A9098"/>
    </row>
    <row r="9099" spans="1:1" x14ac:dyDescent="0.25">
      <c r="A9099"/>
    </row>
    <row r="9100" spans="1:1" x14ac:dyDescent="0.25">
      <c r="A9100"/>
    </row>
    <row r="9101" spans="1:1" x14ac:dyDescent="0.25">
      <c r="A9101"/>
    </row>
    <row r="9102" spans="1:1" x14ac:dyDescent="0.25">
      <c r="A9102"/>
    </row>
    <row r="9103" spans="1:1" x14ac:dyDescent="0.25">
      <c r="A9103"/>
    </row>
    <row r="9104" spans="1:1" x14ac:dyDescent="0.25">
      <c r="A9104"/>
    </row>
    <row r="9105" spans="1:1" x14ac:dyDescent="0.25">
      <c r="A9105"/>
    </row>
    <row r="9106" spans="1:1" x14ac:dyDescent="0.25">
      <c r="A9106"/>
    </row>
    <row r="9107" spans="1:1" x14ac:dyDescent="0.25">
      <c r="A9107"/>
    </row>
    <row r="9108" spans="1:1" x14ac:dyDescent="0.25">
      <c r="A9108"/>
    </row>
    <row r="9109" spans="1:1" x14ac:dyDescent="0.25">
      <c r="A9109"/>
    </row>
    <row r="9110" spans="1:1" x14ac:dyDescent="0.25">
      <c r="A9110"/>
    </row>
    <row r="9111" spans="1:1" x14ac:dyDescent="0.25">
      <c r="A9111"/>
    </row>
    <row r="9112" spans="1:1" x14ac:dyDescent="0.25">
      <c r="A9112"/>
    </row>
    <row r="9113" spans="1:1" x14ac:dyDescent="0.25">
      <c r="A9113"/>
    </row>
    <row r="9114" spans="1:1" x14ac:dyDescent="0.25">
      <c r="A9114"/>
    </row>
    <row r="9115" spans="1:1" x14ac:dyDescent="0.25">
      <c r="A9115"/>
    </row>
    <row r="9116" spans="1:1" x14ac:dyDescent="0.25">
      <c r="A9116"/>
    </row>
    <row r="9117" spans="1:1" x14ac:dyDescent="0.25">
      <c r="A9117"/>
    </row>
    <row r="9118" spans="1:1" x14ac:dyDescent="0.25">
      <c r="A9118"/>
    </row>
    <row r="9119" spans="1:1" x14ac:dyDescent="0.25">
      <c r="A9119"/>
    </row>
    <row r="9120" spans="1:1" x14ac:dyDescent="0.25">
      <c r="A9120"/>
    </row>
    <row r="9121" spans="1:1" x14ac:dyDescent="0.25">
      <c r="A9121"/>
    </row>
    <row r="9122" spans="1:1" x14ac:dyDescent="0.25">
      <c r="A9122"/>
    </row>
    <row r="9123" spans="1:1" x14ac:dyDescent="0.25">
      <c r="A9123"/>
    </row>
    <row r="9124" spans="1:1" x14ac:dyDescent="0.25">
      <c r="A9124"/>
    </row>
    <row r="9125" spans="1:1" x14ac:dyDescent="0.25">
      <c r="A9125"/>
    </row>
    <row r="9126" spans="1:1" x14ac:dyDescent="0.25">
      <c r="A9126"/>
    </row>
    <row r="9127" spans="1:1" x14ac:dyDescent="0.25">
      <c r="A9127"/>
    </row>
    <row r="9128" spans="1:1" x14ac:dyDescent="0.25">
      <c r="A9128"/>
    </row>
    <row r="9129" spans="1:1" x14ac:dyDescent="0.25">
      <c r="A9129"/>
    </row>
    <row r="9130" spans="1:1" x14ac:dyDescent="0.25">
      <c r="A9130"/>
    </row>
    <row r="9131" spans="1:1" x14ac:dyDescent="0.25">
      <c r="A9131"/>
    </row>
    <row r="9132" spans="1:1" x14ac:dyDescent="0.25">
      <c r="A9132"/>
    </row>
    <row r="9133" spans="1:1" x14ac:dyDescent="0.25">
      <c r="A9133"/>
    </row>
    <row r="9134" spans="1:1" x14ac:dyDescent="0.25">
      <c r="A9134"/>
    </row>
    <row r="9135" spans="1:1" x14ac:dyDescent="0.25">
      <c r="A9135"/>
    </row>
    <row r="9136" spans="1:1" x14ac:dyDescent="0.25">
      <c r="A9136"/>
    </row>
    <row r="9137" spans="1:1" x14ac:dyDescent="0.25">
      <c r="A9137"/>
    </row>
    <row r="9138" spans="1:1" x14ac:dyDescent="0.25">
      <c r="A9138"/>
    </row>
    <row r="9139" spans="1:1" x14ac:dyDescent="0.25">
      <c r="A9139"/>
    </row>
    <row r="9140" spans="1:1" x14ac:dyDescent="0.25">
      <c r="A9140"/>
    </row>
    <row r="9141" spans="1:1" x14ac:dyDescent="0.25">
      <c r="A9141"/>
    </row>
    <row r="9142" spans="1:1" x14ac:dyDescent="0.25">
      <c r="A9142"/>
    </row>
    <row r="9143" spans="1:1" x14ac:dyDescent="0.25">
      <c r="A9143"/>
    </row>
    <row r="9144" spans="1:1" x14ac:dyDescent="0.25">
      <c r="A9144"/>
    </row>
    <row r="9145" spans="1:1" x14ac:dyDescent="0.25">
      <c r="A9145"/>
    </row>
    <row r="9146" spans="1:1" x14ac:dyDescent="0.25">
      <c r="A9146"/>
    </row>
    <row r="9147" spans="1:1" x14ac:dyDescent="0.25">
      <c r="A9147"/>
    </row>
    <row r="9148" spans="1:1" x14ac:dyDescent="0.25">
      <c r="A9148"/>
    </row>
    <row r="9149" spans="1:1" x14ac:dyDescent="0.25">
      <c r="A9149"/>
    </row>
    <row r="9150" spans="1:1" x14ac:dyDescent="0.25">
      <c r="A9150"/>
    </row>
    <row r="9151" spans="1:1" x14ac:dyDescent="0.25">
      <c r="A9151"/>
    </row>
    <row r="9152" spans="1:1" x14ac:dyDescent="0.25">
      <c r="A9152"/>
    </row>
    <row r="9153" spans="1:1" x14ac:dyDescent="0.25">
      <c r="A9153"/>
    </row>
    <row r="9154" spans="1:1" x14ac:dyDescent="0.25">
      <c r="A9154"/>
    </row>
    <row r="9155" spans="1:1" x14ac:dyDescent="0.25">
      <c r="A9155"/>
    </row>
    <row r="9156" spans="1:1" x14ac:dyDescent="0.25">
      <c r="A9156"/>
    </row>
    <row r="9157" spans="1:1" x14ac:dyDescent="0.25">
      <c r="A9157"/>
    </row>
    <row r="9158" spans="1:1" x14ac:dyDescent="0.25">
      <c r="A9158"/>
    </row>
    <row r="9159" spans="1:1" x14ac:dyDescent="0.25">
      <c r="A9159"/>
    </row>
    <row r="9160" spans="1:1" x14ac:dyDescent="0.25">
      <c r="A9160"/>
    </row>
    <row r="9161" spans="1:1" x14ac:dyDescent="0.25">
      <c r="A9161"/>
    </row>
    <row r="9162" spans="1:1" x14ac:dyDescent="0.25">
      <c r="A9162"/>
    </row>
    <row r="9163" spans="1:1" x14ac:dyDescent="0.25">
      <c r="A9163"/>
    </row>
    <row r="9164" spans="1:1" x14ac:dyDescent="0.25">
      <c r="A9164"/>
    </row>
    <row r="9165" spans="1:1" x14ac:dyDescent="0.25">
      <c r="A9165"/>
    </row>
    <row r="9166" spans="1:1" x14ac:dyDescent="0.25">
      <c r="A9166"/>
    </row>
    <row r="9167" spans="1:1" x14ac:dyDescent="0.25">
      <c r="A9167"/>
    </row>
    <row r="9168" spans="1:1" x14ac:dyDescent="0.25">
      <c r="A9168"/>
    </row>
    <row r="9169" spans="1:1" x14ac:dyDescent="0.25">
      <c r="A9169"/>
    </row>
    <row r="9170" spans="1:1" x14ac:dyDescent="0.25">
      <c r="A9170"/>
    </row>
    <row r="9171" spans="1:1" x14ac:dyDescent="0.25">
      <c r="A9171"/>
    </row>
    <row r="9172" spans="1:1" x14ac:dyDescent="0.25">
      <c r="A9172"/>
    </row>
    <row r="9173" spans="1:1" x14ac:dyDescent="0.25">
      <c r="A9173"/>
    </row>
    <row r="9174" spans="1:1" x14ac:dyDescent="0.25">
      <c r="A9174"/>
    </row>
    <row r="9175" spans="1:1" x14ac:dyDescent="0.25">
      <c r="A9175"/>
    </row>
    <row r="9176" spans="1:1" x14ac:dyDescent="0.25">
      <c r="A9176"/>
    </row>
    <row r="9177" spans="1:1" x14ac:dyDescent="0.25">
      <c r="A9177"/>
    </row>
    <row r="9178" spans="1:1" x14ac:dyDescent="0.25">
      <c r="A9178"/>
    </row>
    <row r="9179" spans="1:1" x14ac:dyDescent="0.25">
      <c r="A9179"/>
    </row>
    <row r="9180" spans="1:1" x14ac:dyDescent="0.25">
      <c r="A9180"/>
    </row>
    <row r="9181" spans="1:1" x14ac:dyDescent="0.25">
      <c r="A9181"/>
    </row>
    <row r="9182" spans="1:1" x14ac:dyDescent="0.25">
      <c r="A9182"/>
    </row>
    <row r="9183" spans="1:1" x14ac:dyDescent="0.25">
      <c r="A9183"/>
    </row>
    <row r="9184" spans="1:1" x14ac:dyDescent="0.25">
      <c r="A9184"/>
    </row>
    <row r="9185" spans="1:1" x14ac:dyDescent="0.25">
      <c r="A9185"/>
    </row>
    <row r="9186" spans="1:1" x14ac:dyDescent="0.25">
      <c r="A9186"/>
    </row>
    <row r="9187" spans="1:1" x14ac:dyDescent="0.25">
      <c r="A9187"/>
    </row>
    <row r="9188" spans="1:1" x14ac:dyDescent="0.25">
      <c r="A9188"/>
    </row>
    <row r="9189" spans="1:1" x14ac:dyDescent="0.25">
      <c r="A9189"/>
    </row>
    <row r="9190" spans="1:1" x14ac:dyDescent="0.25">
      <c r="A9190"/>
    </row>
    <row r="9191" spans="1:1" x14ac:dyDescent="0.25">
      <c r="A9191"/>
    </row>
    <row r="9192" spans="1:1" x14ac:dyDescent="0.25">
      <c r="A9192"/>
    </row>
    <row r="9193" spans="1:1" x14ac:dyDescent="0.25">
      <c r="A9193"/>
    </row>
    <row r="9194" spans="1:1" x14ac:dyDescent="0.25">
      <c r="A9194"/>
    </row>
    <row r="9195" spans="1:1" x14ac:dyDescent="0.25">
      <c r="A9195"/>
    </row>
    <row r="9196" spans="1:1" x14ac:dyDescent="0.25">
      <c r="A9196"/>
    </row>
    <row r="9197" spans="1:1" x14ac:dyDescent="0.25">
      <c r="A9197"/>
    </row>
    <row r="9198" spans="1:1" x14ac:dyDescent="0.25">
      <c r="A9198"/>
    </row>
    <row r="9199" spans="1:1" x14ac:dyDescent="0.25">
      <c r="A9199"/>
    </row>
    <row r="9200" spans="1:1" x14ac:dyDescent="0.25">
      <c r="A9200"/>
    </row>
    <row r="9201" spans="1:1" x14ac:dyDescent="0.25">
      <c r="A9201"/>
    </row>
    <row r="9202" spans="1:1" x14ac:dyDescent="0.25">
      <c r="A9202"/>
    </row>
    <row r="9203" spans="1:1" x14ac:dyDescent="0.25">
      <c r="A9203"/>
    </row>
    <row r="9204" spans="1:1" x14ac:dyDescent="0.25">
      <c r="A9204"/>
    </row>
    <row r="9205" spans="1:1" x14ac:dyDescent="0.25">
      <c r="A9205"/>
    </row>
    <row r="9206" spans="1:1" x14ac:dyDescent="0.25">
      <c r="A9206"/>
    </row>
    <row r="9207" spans="1:1" x14ac:dyDescent="0.25">
      <c r="A9207"/>
    </row>
    <row r="9208" spans="1:1" x14ac:dyDescent="0.25">
      <c r="A9208"/>
    </row>
    <row r="9209" spans="1:1" x14ac:dyDescent="0.25">
      <c r="A9209"/>
    </row>
    <row r="9210" spans="1:1" x14ac:dyDescent="0.25">
      <c r="A9210"/>
    </row>
    <row r="9211" spans="1:1" x14ac:dyDescent="0.25">
      <c r="A9211"/>
    </row>
    <row r="9212" spans="1:1" x14ac:dyDescent="0.25">
      <c r="A9212"/>
    </row>
    <row r="9213" spans="1:1" x14ac:dyDescent="0.25">
      <c r="A9213"/>
    </row>
    <row r="9214" spans="1:1" x14ac:dyDescent="0.25">
      <c r="A9214"/>
    </row>
    <row r="9215" spans="1:1" x14ac:dyDescent="0.25">
      <c r="A9215"/>
    </row>
    <row r="9216" spans="1:1" x14ac:dyDescent="0.25">
      <c r="A9216"/>
    </row>
    <row r="9217" spans="1:1" x14ac:dyDescent="0.25">
      <c r="A9217"/>
    </row>
    <row r="9218" spans="1:1" x14ac:dyDescent="0.25">
      <c r="A9218"/>
    </row>
    <row r="9219" spans="1:1" x14ac:dyDescent="0.25">
      <c r="A9219"/>
    </row>
    <row r="9220" spans="1:1" x14ac:dyDescent="0.25">
      <c r="A9220"/>
    </row>
    <row r="9221" spans="1:1" x14ac:dyDescent="0.25">
      <c r="A9221"/>
    </row>
    <row r="9222" spans="1:1" x14ac:dyDescent="0.25">
      <c r="A9222"/>
    </row>
    <row r="9223" spans="1:1" x14ac:dyDescent="0.25">
      <c r="A9223"/>
    </row>
    <row r="9224" spans="1:1" x14ac:dyDescent="0.25">
      <c r="A9224"/>
    </row>
    <row r="9225" spans="1:1" x14ac:dyDescent="0.25">
      <c r="A9225"/>
    </row>
    <row r="9226" spans="1:1" x14ac:dyDescent="0.25">
      <c r="A9226"/>
    </row>
    <row r="9227" spans="1:1" x14ac:dyDescent="0.25">
      <c r="A9227"/>
    </row>
    <row r="9228" spans="1:1" x14ac:dyDescent="0.25">
      <c r="A9228"/>
    </row>
    <row r="9229" spans="1:1" x14ac:dyDescent="0.25">
      <c r="A9229"/>
    </row>
    <row r="9230" spans="1:1" x14ac:dyDescent="0.25">
      <c r="A9230"/>
    </row>
    <row r="9231" spans="1:1" x14ac:dyDescent="0.25">
      <c r="A9231"/>
    </row>
    <row r="9232" spans="1:1" x14ac:dyDescent="0.25">
      <c r="A9232"/>
    </row>
    <row r="9233" spans="1:1" x14ac:dyDescent="0.25">
      <c r="A9233"/>
    </row>
    <row r="9234" spans="1:1" x14ac:dyDescent="0.25">
      <c r="A9234"/>
    </row>
    <row r="9235" spans="1:1" x14ac:dyDescent="0.25">
      <c r="A9235"/>
    </row>
    <row r="9236" spans="1:1" x14ac:dyDescent="0.25">
      <c r="A9236"/>
    </row>
    <row r="9237" spans="1:1" x14ac:dyDescent="0.25">
      <c r="A9237"/>
    </row>
    <row r="9238" spans="1:1" x14ac:dyDescent="0.25">
      <c r="A9238"/>
    </row>
    <row r="9239" spans="1:1" x14ac:dyDescent="0.25">
      <c r="A9239"/>
    </row>
    <row r="9240" spans="1:1" x14ac:dyDescent="0.25">
      <c r="A9240"/>
    </row>
    <row r="9241" spans="1:1" x14ac:dyDescent="0.25">
      <c r="A9241"/>
    </row>
    <row r="9242" spans="1:1" x14ac:dyDescent="0.25">
      <c r="A9242"/>
    </row>
    <row r="9243" spans="1:1" x14ac:dyDescent="0.25">
      <c r="A9243"/>
    </row>
    <row r="9244" spans="1:1" x14ac:dyDescent="0.25">
      <c r="A9244"/>
    </row>
    <row r="9245" spans="1:1" x14ac:dyDescent="0.25">
      <c r="A9245"/>
    </row>
    <row r="9246" spans="1:1" x14ac:dyDescent="0.25">
      <c r="A9246"/>
    </row>
    <row r="9247" spans="1:1" x14ac:dyDescent="0.25">
      <c r="A9247"/>
    </row>
    <row r="9248" spans="1:1" x14ac:dyDescent="0.25">
      <c r="A9248"/>
    </row>
    <row r="9249" spans="1:1" x14ac:dyDescent="0.25">
      <c r="A9249"/>
    </row>
    <row r="9250" spans="1:1" x14ac:dyDescent="0.25">
      <c r="A9250"/>
    </row>
    <row r="9251" spans="1:1" x14ac:dyDescent="0.25">
      <c r="A9251"/>
    </row>
    <row r="9252" spans="1:1" x14ac:dyDescent="0.25">
      <c r="A9252"/>
    </row>
    <row r="9253" spans="1:1" x14ac:dyDescent="0.25">
      <c r="A9253"/>
    </row>
    <row r="9254" spans="1:1" x14ac:dyDescent="0.25">
      <c r="A9254"/>
    </row>
    <row r="9255" spans="1:1" x14ac:dyDescent="0.25">
      <c r="A9255"/>
    </row>
    <row r="9256" spans="1:1" x14ac:dyDescent="0.25">
      <c r="A9256"/>
    </row>
    <row r="9257" spans="1:1" x14ac:dyDescent="0.25">
      <c r="A9257"/>
    </row>
    <row r="9258" spans="1:1" x14ac:dyDescent="0.25">
      <c r="A9258"/>
    </row>
    <row r="9259" spans="1:1" x14ac:dyDescent="0.25">
      <c r="A9259"/>
    </row>
    <row r="9260" spans="1:1" x14ac:dyDescent="0.25">
      <c r="A9260"/>
    </row>
    <row r="9261" spans="1:1" x14ac:dyDescent="0.25">
      <c r="A9261"/>
    </row>
    <row r="9262" spans="1:1" x14ac:dyDescent="0.25">
      <c r="A9262"/>
    </row>
    <row r="9263" spans="1:1" x14ac:dyDescent="0.25">
      <c r="A9263"/>
    </row>
    <row r="9264" spans="1:1" x14ac:dyDescent="0.25">
      <c r="A9264"/>
    </row>
    <row r="9265" spans="1:1" x14ac:dyDescent="0.25">
      <c r="A9265"/>
    </row>
    <row r="9266" spans="1:1" x14ac:dyDescent="0.25">
      <c r="A9266"/>
    </row>
    <row r="9267" spans="1:1" x14ac:dyDescent="0.25">
      <c r="A9267"/>
    </row>
    <row r="9268" spans="1:1" x14ac:dyDescent="0.25">
      <c r="A9268"/>
    </row>
    <row r="9269" spans="1:1" x14ac:dyDescent="0.25">
      <c r="A9269"/>
    </row>
    <row r="9270" spans="1:1" x14ac:dyDescent="0.25">
      <c r="A9270"/>
    </row>
    <row r="9271" spans="1:1" x14ac:dyDescent="0.25">
      <c r="A9271"/>
    </row>
    <row r="9272" spans="1:1" x14ac:dyDescent="0.25">
      <c r="A9272"/>
    </row>
    <row r="9273" spans="1:1" x14ac:dyDescent="0.25">
      <c r="A9273"/>
    </row>
    <row r="9274" spans="1:1" x14ac:dyDescent="0.25">
      <c r="A9274"/>
    </row>
    <row r="9275" spans="1:1" x14ac:dyDescent="0.25">
      <c r="A9275"/>
    </row>
    <row r="9276" spans="1:1" x14ac:dyDescent="0.25">
      <c r="A9276"/>
    </row>
    <row r="9277" spans="1:1" x14ac:dyDescent="0.25">
      <c r="A9277"/>
    </row>
    <row r="9278" spans="1:1" x14ac:dyDescent="0.25">
      <c r="A9278"/>
    </row>
    <row r="9279" spans="1:1" x14ac:dyDescent="0.25">
      <c r="A9279"/>
    </row>
    <row r="9280" spans="1:1" x14ac:dyDescent="0.25">
      <c r="A9280"/>
    </row>
    <row r="9281" spans="1:1" x14ac:dyDescent="0.25">
      <c r="A9281"/>
    </row>
    <row r="9282" spans="1:1" x14ac:dyDescent="0.25">
      <c r="A9282"/>
    </row>
    <row r="9283" spans="1:1" x14ac:dyDescent="0.25">
      <c r="A9283"/>
    </row>
    <row r="9284" spans="1:1" x14ac:dyDescent="0.25">
      <c r="A9284"/>
    </row>
    <row r="9285" spans="1:1" x14ac:dyDescent="0.25">
      <c r="A9285"/>
    </row>
    <row r="9286" spans="1:1" x14ac:dyDescent="0.25">
      <c r="A9286"/>
    </row>
    <row r="9287" spans="1:1" x14ac:dyDescent="0.25">
      <c r="A9287"/>
    </row>
    <row r="9288" spans="1:1" x14ac:dyDescent="0.25">
      <c r="A9288"/>
    </row>
    <row r="9289" spans="1:1" x14ac:dyDescent="0.25">
      <c r="A9289"/>
    </row>
    <row r="9290" spans="1:1" x14ac:dyDescent="0.25">
      <c r="A9290"/>
    </row>
    <row r="9291" spans="1:1" x14ac:dyDescent="0.25">
      <c r="A9291"/>
    </row>
    <row r="9292" spans="1:1" x14ac:dyDescent="0.25">
      <c r="A9292"/>
    </row>
    <row r="9293" spans="1:1" x14ac:dyDescent="0.25">
      <c r="A9293"/>
    </row>
    <row r="9294" spans="1:1" x14ac:dyDescent="0.25">
      <c r="A9294"/>
    </row>
    <row r="9295" spans="1:1" x14ac:dyDescent="0.25">
      <c r="A9295"/>
    </row>
    <row r="9296" spans="1:1" x14ac:dyDescent="0.25">
      <c r="A9296"/>
    </row>
    <row r="9297" spans="1:1" x14ac:dyDescent="0.25">
      <c r="A9297"/>
    </row>
    <row r="9298" spans="1:1" x14ac:dyDescent="0.25">
      <c r="A9298"/>
    </row>
    <row r="9299" spans="1:1" x14ac:dyDescent="0.25">
      <c r="A9299"/>
    </row>
    <row r="9300" spans="1:1" x14ac:dyDescent="0.25">
      <c r="A9300"/>
    </row>
    <row r="9301" spans="1:1" x14ac:dyDescent="0.25">
      <c r="A9301"/>
    </row>
    <row r="9302" spans="1:1" x14ac:dyDescent="0.25">
      <c r="A9302"/>
    </row>
    <row r="9303" spans="1:1" x14ac:dyDescent="0.25">
      <c r="A9303"/>
    </row>
    <row r="9304" spans="1:1" x14ac:dyDescent="0.25">
      <c r="A9304"/>
    </row>
    <row r="9305" spans="1:1" x14ac:dyDescent="0.25">
      <c r="A9305"/>
    </row>
    <row r="9306" spans="1:1" x14ac:dyDescent="0.25">
      <c r="A9306"/>
    </row>
    <row r="9307" spans="1:1" x14ac:dyDescent="0.25">
      <c r="A9307"/>
    </row>
    <row r="9308" spans="1:1" x14ac:dyDescent="0.25">
      <c r="A9308"/>
    </row>
    <row r="9309" spans="1:1" x14ac:dyDescent="0.25">
      <c r="A9309"/>
    </row>
    <row r="9310" spans="1:1" x14ac:dyDescent="0.25">
      <c r="A9310"/>
    </row>
    <row r="9311" spans="1:1" x14ac:dyDescent="0.25">
      <c r="A9311"/>
    </row>
    <row r="9312" spans="1:1" x14ac:dyDescent="0.25">
      <c r="A9312"/>
    </row>
    <row r="9313" spans="1:1" x14ac:dyDescent="0.25">
      <c r="A9313"/>
    </row>
    <row r="9314" spans="1:1" x14ac:dyDescent="0.25">
      <c r="A9314"/>
    </row>
    <row r="9315" spans="1:1" x14ac:dyDescent="0.25">
      <c r="A9315"/>
    </row>
    <row r="9316" spans="1:1" x14ac:dyDescent="0.25">
      <c r="A9316"/>
    </row>
    <row r="9317" spans="1:1" x14ac:dyDescent="0.25">
      <c r="A9317"/>
    </row>
    <row r="9318" spans="1:1" x14ac:dyDescent="0.25">
      <c r="A9318"/>
    </row>
    <row r="9319" spans="1:1" x14ac:dyDescent="0.25">
      <c r="A9319"/>
    </row>
    <row r="9320" spans="1:1" x14ac:dyDescent="0.25">
      <c r="A9320"/>
    </row>
    <row r="9321" spans="1:1" x14ac:dyDescent="0.25">
      <c r="A9321"/>
    </row>
    <row r="9322" spans="1:1" x14ac:dyDescent="0.25">
      <c r="A9322"/>
    </row>
    <row r="9323" spans="1:1" x14ac:dyDescent="0.25">
      <c r="A9323"/>
    </row>
    <row r="9324" spans="1:1" x14ac:dyDescent="0.25">
      <c r="A9324"/>
    </row>
    <row r="9325" spans="1:1" x14ac:dyDescent="0.25">
      <c r="A9325"/>
    </row>
    <row r="9326" spans="1:1" x14ac:dyDescent="0.25">
      <c r="A9326"/>
    </row>
    <row r="9327" spans="1:1" x14ac:dyDescent="0.25">
      <c r="A9327"/>
    </row>
    <row r="9328" spans="1:1" x14ac:dyDescent="0.25">
      <c r="A9328"/>
    </row>
    <row r="9329" spans="1:1" x14ac:dyDescent="0.25">
      <c r="A9329"/>
    </row>
    <row r="9330" spans="1:1" x14ac:dyDescent="0.25">
      <c r="A9330"/>
    </row>
    <row r="9331" spans="1:1" x14ac:dyDescent="0.25">
      <c r="A9331"/>
    </row>
    <row r="9332" spans="1:1" x14ac:dyDescent="0.25">
      <c r="A9332"/>
    </row>
    <row r="9333" spans="1:1" x14ac:dyDescent="0.25">
      <c r="A9333"/>
    </row>
    <row r="9334" spans="1:1" x14ac:dyDescent="0.25">
      <c r="A9334"/>
    </row>
    <row r="9335" spans="1:1" x14ac:dyDescent="0.25">
      <c r="A9335"/>
    </row>
    <row r="9336" spans="1:1" x14ac:dyDescent="0.25">
      <c r="A9336"/>
    </row>
    <row r="9337" spans="1:1" x14ac:dyDescent="0.25">
      <c r="A9337"/>
    </row>
    <row r="9338" spans="1:1" x14ac:dyDescent="0.25">
      <c r="A9338"/>
    </row>
    <row r="9339" spans="1:1" x14ac:dyDescent="0.25">
      <c r="A9339"/>
    </row>
    <row r="9340" spans="1:1" x14ac:dyDescent="0.25">
      <c r="A9340"/>
    </row>
    <row r="9341" spans="1:1" x14ac:dyDescent="0.25">
      <c r="A9341"/>
    </row>
    <row r="9342" spans="1:1" x14ac:dyDescent="0.25">
      <c r="A9342"/>
    </row>
    <row r="9343" spans="1:1" x14ac:dyDescent="0.25">
      <c r="A9343"/>
    </row>
    <row r="9344" spans="1:1" x14ac:dyDescent="0.25">
      <c r="A9344"/>
    </row>
    <row r="9345" spans="1:1" x14ac:dyDescent="0.25">
      <c r="A9345"/>
    </row>
    <row r="9346" spans="1:1" x14ac:dyDescent="0.25">
      <c r="A9346"/>
    </row>
    <row r="9347" spans="1:1" x14ac:dyDescent="0.25">
      <c r="A9347"/>
    </row>
    <row r="9348" spans="1:1" x14ac:dyDescent="0.25">
      <c r="A9348"/>
    </row>
    <row r="9349" spans="1:1" x14ac:dyDescent="0.25">
      <c r="A9349"/>
    </row>
    <row r="9350" spans="1:1" x14ac:dyDescent="0.25">
      <c r="A9350"/>
    </row>
    <row r="9351" spans="1:1" x14ac:dyDescent="0.25">
      <c r="A9351"/>
    </row>
    <row r="9352" spans="1:1" x14ac:dyDescent="0.25">
      <c r="A9352"/>
    </row>
    <row r="9353" spans="1:1" x14ac:dyDescent="0.25">
      <c r="A9353"/>
    </row>
    <row r="9354" spans="1:1" x14ac:dyDescent="0.25">
      <c r="A9354"/>
    </row>
    <row r="9355" spans="1:1" x14ac:dyDescent="0.25">
      <c r="A9355"/>
    </row>
    <row r="9356" spans="1:1" x14ac:dyDescent="0.25">
      <c r="A9356"/>
    </row>
    <row r="9357" spans="1:1" x14ac:dyDescent="0.25">
      <c r="A9357"/>
    </row>
    <row r="9358" spans="1:1" x14ac:dyDescent="0.25">
      <c r="A9358"/>
    </row>
    <row r="9359" spans="1:1" x14ac:dyDescent="0.25">
      <c r="A9359"/>
    </row>
    <row r="9360" spans="1:1" x14ac:dyDescent="0.25">
      <c r="A9360"/>
    </row>
    <row r="9361" spans="1:1" x14ac:dyDescent="0.25">
      <c r="A9361"/>
    </row>
    <row r="9362" spans="1:1" x14ac:dyDescent="0.25">
      <c r="A9362"/>
    </row>
    <row r="9363" spans="1:1" x14ac:dyDescent="0.25">
      <c r="A9363"/>
    </row>
    <row r="9364" spans="1:1" x14ac:dyDescent="0.25">
      <c r="A9364"/>
    </row>
    <row r="9365" spans="1:1" x14ac:dyDescent="0.25">
      <c r="A9365"/>
    </row>
    <row r="9366" spans="1:1" x14ac:dyDescent="0.25">
      <c r="A9366"/>
    </row>
    <row r="9367" spans="1:1" x14ac:dyDescent="0.25">
      <c r="A9367"/>
    </row>
    <row r="9368" spans="1:1" x14ac:dyDescent="0.25">
      <c r="A9368"/>
    </row>
    <row r="9369" spans="1:1" x14ac:dyDescent="0.25">
      <c r="A9369"/>
    </row>
    <row r="9370" spans="1:1" x14ac:dyDescent="0.25">
      <c r="A9370"/>
    </row>
    <row r="9371" spans="1:1" x14ac:dyDescent="0.25">
      <c r="A9371"/>
    </row>
    <row r="9372" spans="1:1" x14ac:dyDescent="0.25">
      <c r="A9372"/>
    </row>
    <row r="9373" spans="1:1" x14ac:dyDescent="0.25">
      <c r="A9373"/>
    </row>
    <row r="9374" spans="1:1" x14ac:dyDescent="0.25">
      <c r="A9374"/>
    </row>
    <row r="9375" spans="1:1" x14ac:dyDescent="0.25">
      <c r="A9375"/>
    </row>
    <row r="9376" spans="1:1" x14ac:dyDescent="0.25">
      <c r="A9376"/>
    </row>
    <row r="9377" spans="1:1" x14ac:dyDescent="0.25">
      <c r="A9377"/>
    </row>
    <row r="9378" spans="1:1" x14ac:dyDescent="0.25">
      <c r="A9378"/>
    </row>
    <row r="9379" spans="1:1" x14ac:dyDescent="0.25">
      <c r="A9379"/>
    </row>
    <row r="9380" spans="1:1" x14ac:dyDescent="0.25">
      <c r="A9380"/>
    </row>
    <row r="9381" spans="1:1" x14ac:dyDescent="0.25">
      <c r="A9381"/>
    </row>
    <row r="9382" spans="1:1" x14ac:dyDescent="0.25">
      <c r="A9382"/>
    </row>
    <row r="9383" spans="1:1" x14ac:dyDescent="0.25">
      <c r="A9383"/>
    </row>
    <row r="9384" spans="1:1" x14ac:dyDescent="0.25">
      <c r="A9384"/>
    </row>
    <row r="9385" spans="1:1" x14ac:dyDescent="0.25">
      <c r="A9385"/>
    </row>
    <row r="9386" spans="1:1" x14ac:dyDescent="0.25">
      <c r="A9386"/>
    </row>
    <row r="9387" spans="1:1" x14ac:dyDescent="0.25">
      <c r="A9387"/>
    </row>
    <row r="9388" spans="1:1" x14ac:dyDescent="0.25">
      <c r="A9388"/>
    </row>
    <row r="9389" spans="1:1" x14ac:dyDescent="0.25">
      <c r="A9389"/>
    </row>
    <row r="9390" spans="1:1" x14ac:dyDescent="0.25">
      <c r="A9390"/>
    </row>
    <row r="9391" spans="1:1" x14ac:dyDescent="0.25">
      <c r="A9391"/>
    </row>
    <row r="9392" spans="1:1" x14ac:dyDescent="0.25">
      <c r="A9392"/>
    </row>
    <row r="9393" spans="1:1" x14ac:dyDescent="0.25">
      <c r="A9393"/>
    </row>
    <row r="9394" spans="1:1" x14ac:dyDescent="0.25">
      <c r="A9394"/>
    </row>
    <row r="9395" spans="1:1" x14ac:dyDescent="0.25">
      <c r="A9395"/>
    </row>
    <row r="9396" spans="1:1" x14ac:dyDescent="0.25">
      <c r="A9396"/>
    </row>
    <row r="9397" spans="1:1" x14ac:dyDescent="0.25">
      <c r="A9397"/>
    </row>
    <row r="9398" spans="1:1" x14ac:dyDescent="0.25">
      <c r="A9398"/>
    </row>
    <row r="9399" spans="1:1" x14ac:dyDescent="0.25">
      <c r="A9399"/>
    </row>
    <row r="9400" spans="1:1" x14ac:dyDescent="0.25">
      <c r="A9400"/>
    </row>
    <row r="9401" spans="1:1" x14ac:dyDescent="0.25">
      <c r="A9401"/>
    </row>
    <row r="9402" spans="1:1" x14ac:dyDescent="0.25">
      <c r="A9402"/>
    </row>
    <row r="9403" spans="1:1" x14ac:dyDescent="0.25">
      <c r="A9403"/>
    </row>
    <row r="9404" spans="1:1" x14ac:dyDescent="0.25">
      <c r="A9404"/>
    </row>
    <row r="9405" spans="1:1" x14ac:dyDescent="0.25">
      <c r="A9405"/>
    </row>
    <row r="9406" spans="1:1" x14ac:dyDescent="0.25">
      <c r="A9406"/>
    </row>
    <row r="9407" spans="1:1" x14ac:dyDescent="0.25">
      <c r="A9407"/>
    </row>
    <row r="9408" spans="1:1" x14ac:dyDescent="0.25">
      <c r="A9408"/>
    </row>
    <row r="9409" spans="1:1" x14ac:dyDescent="0.25">
      <c r="A9409"/>
    </row>
    <row r="9410" spans="1:1" x14ac:dyDescent="0.25">
      <c r="A9410"/>
    </row>
    <row r="9411" spans="1:1" x14ac:dyDescent="0.25">
      <c r="A9411"/>
    </row>
    <row r="9412" spans="1:1" x14ac:dyDescent="0.25">
      <c r="A9412"/>
    </row>
    <row r="9413" spans="1:1" x14ac:dyDescent="0.25">
      <c r="A9413"/>
    </row>
    <row r="9414" spans="1:1" x14ac:dyDescent="0.25">
      <c r="A9414"/>
    </row>
    <row r="9415" spans="1:1" x14ac:dyDescent="0.25">
      <c r="A9415"/>
    </row>
    <row r="9416" spans="1:1" x14ac:dyDescent="0.25">
      <c r="A9416"/>
    </row>
    <row r="9417" spans="1:1" x14ac:dyDescent="0.25">
      <c r="A9417"/>
    </row>
    <row r="9418" spans="1:1" x14ac:dyDescent="0.25">
      <c r="A9418"/>
    </row>
    <row r="9419" spans="1:1" x14ac:dyDescent="0.25">
      <c r="A9419"/>
    </row>
    <row r="9420" spans="1:1" x14ac:dyDescent="0.25">
      <c r="A9420"/>
    </row>
    <row r="9421" spans="1:1" x14ac:dyDescent="0.25">
      <c r="A9421"/>
    </row>
    <row r="9422" spans="1:1" x14ac:dyDescent="0.25">
      <c r="A9422"/>
    </row>
    <row r="9423" spans="1:1" x14ac:dyDescent="0.25">
      <c r="A9423"/>
    </row>
    <row r="9424" spans="1:1" x14ac:dyDescent="0.25">
      <c r="A9424"/>
    </row>
    <row r="9425" spans="1:1" x14ac:dyDescent="0.25">
      <c r="A9425"/>
    </row>
    <row r="9426" spans="1:1" x14ac:dyDescent="0.25">
      <c r="A9426"/>
    </row>
    <row r="9427" spans="1:1" x14ac:dyDescent="0.25">
      <c r="A9427"/>
    </row>
    <row r="9428" spans="1:1" x14ac:dyDescent="0.25">
      <c r="A9428"/>
    </row>
    <row r="9429" spans="1:1" x14ac:dyDescent="0.25">
      <c r="A9429"/>
    </row>
    <row r="9430" spans="1:1" x14ac:dyDescent="0.25">
      <c r="A9430"/>
    </row>
    <row r="9431" spans="1:1" x14ac:dyDescent="0.25">
      <c r="A9431"/>
    </row>
    <row r="9432" spans="1:1" x14ac:dyDescent="0.25">
      <c r="A9432"/>
    </row>
    <row r="9433" spans="1:1" x14ac:dyDescent="0.25">
      <c r="A9433"/>
    </row>
    <row r="9434" spans="1:1" x14ac:dyDescent="0.25">
      <c r="A9434"/>
    </row>
    <row r="9435" spans="1:1" x14ac:dyDescent="0.25">
      <c r="A9435"/>
    </row>
    <row r="9436" spans="1:1" x14ac:dyDescent="0.25">
      <c r="A9436"/>
    </row>
    <row r="9437" spans="1:1" x14ac:dyDescent="0.25">
      <c r="A9437"/>
    </row>
    <row r="9438" spans="1:1" x14ac:dyDescent="0.25">
      <c r="A9438"/>
    </row>
    <row r="9439" spans="1:1" x14ac:dyDescent="0.25">
      <c r="A9439"/>
    </row>
    <row r="9440" spans="1:1" x14ac:dyDescent="0.25">
      <c r="A9440"/>
    </row>
    <row r="9441" spans="1:1" x14ac:dyDescent="0.25">
      <c r="A9441"/>
    </row>
    <row r="9442" spans="1:1" x14ac:dyDescent="0.25">
      <c r="A9442"/>
    </row>
    <row r="9443" spans="1:1" x14ac:dyDescent="0.25">
      <c r="A9443"/>
    </row>
    <row r="9444" spans="1:1" x14ac:dyDescent="0.25">
      <c r="A9444"/>
    </row>
    <row r="9445" spans="1:1" x14ac:dyDescent="0.25">
      <c r="A9445"/>
    </row>
    <row r="9446" spans="1:1" x14ac:dyDescent="0.25">
      <c r="A9446"/>
    </row>
    <row r="9447" spans="1:1" x14ac:dyDescent="0.25">
      <c r="A9447"/>
    </row>
    <row r="9448" spans="1:1" x14ac:dyDescent="0.25">
      <c r="A9448"/>
    </row>
    <row r="9449" spans="1:1" x14ac:dyDescent="0.25">
      <c r="A9449"/>
    </row>
    <row r="9450" spans="1:1" x14ac:dyDescent="0.25">
      <c r="A9450"/>
    </row>
    <row r="9451" spans="1:1" x14ac:dyDescent="0.25">
      <c r="A9451"/>
    </row>
    <row r="9452" spans="1:1" x14ac:dyDescent="0.25">
      <c r="A9452"/>
    </row>
    <row r="9453" spans="1:1" x14ac:dyDescent="0.25">
      <c r="A9453"/>
    </row>
    <row r="9454" spans="1:1" x14ac:dyDescent="0.25">
      <c r="A9454"/>
    </row>
    <row r="9455" spans="1:1" x14ac:dyDescent="0.25">
      <c r="A9455"/>
    </row>
    <row r="9456" spans="1:1" x14ac:dyDescent="0.25">
      <c r="A9456"/>
    </row>
    <row r="9457" spans="1:1" x14ac:dyDescent="0.25">
      <c r="A9457"/>
    </row>
    <row r="9458" spans="1:1" x14ac:dyDescent="0.25">
      <c r="A9458"/>
    </row>
    <row r="9459" spans="1:1" x14ac:dyDescent="0.25">
      <c r="A9459"/>
    </row>
    <row r="9460" spans="1:1" x14ac:dyDescent="0.25">
      <c r="A9460"/>
    </row>
    <row r="9461" spans="1:1" x14ac:dyDescent="0.25">
      <c r="A9461"/>
    </row>
    <row r="9462" spans="1:1" x14ac:dyDescent="0.25">
      <c r="A9462"/>
    </row>
    <row r="9463" spans="1:1" x14ac:dyDescent="0.25">
      <c r="A9463"/>
    </row>
    <row r="9464" spans="1:1" x14ac:dyDescent="0.25">
      <c r="A9464"/>
    </row>
    <row r="9465" spans="1:1" x14ac:dyDescent="0.25">
      <c r="A9465"/>
    </row>
    <row r="9466" spans="1:1" x14ac:dyDescent="0.25">
      <c r="A9466"/>
    </row>
    <row r="9467" spans="1:1" x14ac:dyDescent="0.25">
      <c r="A9467"/>
    </row>
    <row r="9468" spans="1:1" x14ac:dyDescent="0.25">
      <c r="A9468"/>
    </row>
    <row r="9469" spans="1:1" x14ac:dyDescent="0.25">
      <c r="A9469"/>
    </row>
    <row r="9470" spans="1:1" x14ac:dyDescent="0.25">
      <c r="A9470"/>
    </row>
    <row r="9471" spans="1:1" x14ac:dyDescent="0.25">
      <c r="A9471"/>
    </row>
    <row r="9472" spans="1:1" x14ac:dyDescent="0.25">
      <c r="A9472"/>
    </row>
    <row r="9473" spans="1:1" x14ac:dyDescent="0.25">
      <c r="A9473"/>
    </row>
    <row r="9474" spans="1:1" x14ac:dyDescent="0.25">
      <c r="A9474"/>
    </row>
    <row r="9475" spans="1:1" x14ac:dyDescent="0.25">
      <c r="A9475"/>
    </row>
    <row r="9476" spans="1:1" x14ac:dyDescent="0.25">
      <c r="A9476"/>
    </row>
    <row r="9477" spans="1:1" x14ac:dyDescent="0.25">
      <c r="A9477"/>
    </row>
    <row r="9478" spans="1:1" x14ac:dyDescent="0.25">
      <c r="A9478"/>
    </row>
    <row r="9479" spans="1:1" x14ac:dyDescent="0.25">
      <c r="A9479"/>
    </row>
    <row r="9480" spans="1:1" x14ac:dyDescent="0.25">
      <c r="A9480"/>
    </row>
    <row r="9481" spans="1:1" x14ac:dyDescent="0.25">
      <c r="A9481"/>
    </row>
    <row r="9482" spans="1:1" x14ac:dyDescent="0.25">
      <c r="A9482"/>
    </row>
    <row r="9483" spans="1:1" x14ac:dyDescent="0.25">
      <c r="A9483"/>
    </row>
    <row r="9484" spans="1:1" x14ac:dyDescent="0.25">
      <c r="A9484"/>
    </row>
    <row r="9485" spans="1:1" x14ac:dyDescent="0.25">
      <c r="A9485"/>
    </row>
    <row r="9486" spans="1:1" x14ac:dyDescent="0.25">
      <c r="A9486"/>
    </row>
    <row r="9487" spans="1:1" x14ac:dyDescent="0.25">
      <c r="A9487"/>
    </row>
    <row r="9488" spans="1:1" x14ac:dyDescent="0.25">
      <c r="A9488"/>
    </row>
    <row r="9489" spans="1:1" x14ac:dyDescent="0.25">
      <c r="A9489"/>
    </row>
    <row r="9490" spans="1:1" x14ac:dyDescent="0.25">
      <c r="A9490"/>
    </row>
    <row r="9491" spans="1:1" x14ac:dyDescent="0.25">
      <c r="A9491"/>
    </row>
    <row r="9492" spans="1:1" x14ac:dyDescent="0.25">
      <c r="A9492"/>
    </row>
    <row r="9493" spans="1:1" x14ac:dyDescent="0.25">
      <c r="A9493"/>
    </row>
    <row r="9494" spans="1:1" x14ac:dyDescent="0.25">
      <c r="A9494"/>
    </row>
    <row r="9495" spans="1:1" x14ac:dyDescent="0.25">
      <c r="A9495"/>
    </row>
    <row r="9496" spans="1:1" x14ac:dyDescent="0.25">
      <c r="A9496"/>
    </row>
    <row r="9497" spans="1:1" x14ac:dyDescent="0.25">
      <c r="A9497"/>
    </row>
    <row r="9498" spans="1:1" x14ac:dyDescent="0.25">
      <c r="A9498"/>
    </row>
    <row r="9499" spans="1:1" x14ac:dyDescent="0.25">
      <c r="A9499"/>
    </row>
    <row r="9500" spans="1:1" x14ac:dyDescent="0.25">
      <c r="A9500"/>
    </row>
    <row r="9501" spans="1:1" x14ac:dyDescent="0.25">
      <c r="A9501"/>
    </row>
    <row r="9502" spans="1:1" x14ac:dyDescent="0.25">
      <c r="A9502"/>
    </row>
    <row r="9503" spans="1:1" x14ac:dyDescent="0.25">
      <c r="A9503"/>
    </row>
    <row r="9504" spans="1:1" x14ac:dyDescent="0.25">
      <c r="A9504"/>
    </row>
    <row r="9505" spans="1:1" x14ac:dyDescent="0.25">
      <c r="A9505"/>
    </row>
    <row r="9506" spans="1:1" x14ac:dyDescent="0.25">
      <c r="A9506"/>
    </row>
    <row r="9507" spans="1:1" x14ac:dyDescent="0.25">
      <c r="A9507"/>
    </row>
    <row r="9508" spans="1:1" x14ac:dyDescent="0.25">
      <c r="A9508"/>
    </row>
    <row r="9509" spans="1:1" x14ac:dyDescent="0.25">
      <c r="A9509"/>
    </row>
    <row r="9510" spans="1:1" x14ac:dyDescent="0.25">
      <c r="A9510"/>
    </row>
    <row r="9511" spans="1:1" x14ac:dyDescent="0.25">
      <c r="A9511"/>
    </row>
    <row r="9512" spans="1:1" x14ac:dyDescent="0.25">
      <c r="A9512"/>
    </row>
    <row r="9513" spans="1:1" x14ac:dyDescent="0.25">
      <c r="A9513"/>
    </row>
    <row r="9514" spans="1:1" x14ac:dyDescent="0.25">
      <c r="A9514"/>
    </row>
    <row r="9515" spans="1:1" x14ac:dyDescent="0.25">
      <c r="A9515"/>
    </row>
    <row r="9516" spans="1:1" x14ac:dyDescent="0.25">
      <c r="A9516"/>
    </row>
    <row r="9517" spans="1:1" x14ac:dyDescent="0.25">
      <c r="A9517"/>
    </row>
    <row r="9518" spans="1:1" x14ac:dyDescent="0.25">
      <c r="A9518"/>
    </row>
    <row r="9519" spans="1:1" x14ac:dyDescent="0.25">
      <c r="A9519"/>
    </row>
    <row r="9520" spans="1:1" x14ac:dyDescent="0.25">
      <c r="A9520"/>
    </row>
    <row r="9521" spans="1:1" x14ac:dyDescent="0.25">
      <c r="A9521"/>
    </row>
    <row r="9522" spans="1:1" x14ac:dyDescent="0.25">
      <c r="A9522"/>
    </row>
    <row r="9523" spans="1:1" x14ac:dyDescent="0.25">
      <c r="A9523"/>
    </row>
    <row r="9524" spans="1:1" x14ac:dyDescent="0.25">
      <c r="A9524"/>
    </row>
    <row r="9525" spans="1:1" x14ac:dyDescent="0.25">
      <c r="A9525"/>
    </row>
    <row r="9526" spans="1:1" x14ac:dyDescent="0.25">
      <c r="A9526"/>
    </row>
    <row r="9527" spans="1:1" x14ac:dyDescent="0.25">
      <c r="A9527"/>
    </row>
    <row r="9528" spans="1:1" x14ac:dyDescent="0.25">
      <c r="A9528"/>
    </row>
    <row r="9529" spans="1:1" x14ac:dyDescent="0.25">
      <c r="A9529"/>
    </row>
    <row r="9530" spans="1:1" x14ac:dyDescent="0.25">
      <c r="A9530"/>
    </row>
    <row r="9531" spans="1:1" x14ac:dyDescent="0.25">
      <c r="A9531"/>
    </row>
    <row r="9532" spans="1:1" x14ac:dyDescent="0.25">
      <c r="A9532"/>
    </row>
    <row r="9533" spans="1:1" x14ac:dyDescent="0.25">
      <c r="A9533"/>
    </row>
    <row r="9534" spans="1:1" x14ac:dyDescent="0.25">
      <c r="A9534"/>
    </row>
    <row r="9535" spans="1:1" x14ac:dyDescent="0.25">
      <c r="A9535"/>
    </row>
    <row r="9536" spans="1:1" x14ac:dyDescent="0.25">
      <c r="A9536"/>
    </row>
    <row r="9537" spans="1:1" x14ac:dyDescent="0.25">
      <c r="A9537"/>
    </row>
    <row r="9538" spans="1:1" x14ac:dyDescent="0.25">
      <c r="A9538"/>
    </row>
    <row r="9539" spans="1:1" x14ac:dyDescent="0.25">
      <c r="A9539"/>
    </row>
    <row r="9540" spans="1:1" x14ac:dyDescent="0.25">
      <c r="A9540"/>
    </row>
    <row r="9541" spans="1:1" x14ac:dyDescent="0.25">
      <c r="A9541"/>
    </row>
    <row r="9542" spans="1:1" x14ac:dyDescent="0.25">
      <c r="A9542"/>
    </row>
    <row r="9543" spans="1:1" x14ac:dyDescent="0.25">
      <c r="A9543"/>
    </row>
    <row r="9544" spans="1:1" x14ac:dyDescent="0.25">
      <c r="A9544"/>
    </row>
    <row r="9545" spans="1:1" x14ac:dyDescent="0.25">
      <c r="A9545"/>
    </row>
    <row r="9546" spans="1:1" x14ac:dyDescent="0.25">
      <c r="A9546"/>
    </row>
    <row r="9547" spans="1:1" x14ac:dyDescent="0.25">
      <c r="A9547"/>
    </row>
    <row r="9548" spans="1:1" x14ac:dyDescent="0.25">
      <c r="A9548"/>
    </row>
    <row r="9549" spans="1:1" x14ac:dyDescent="0.25">
      <c r="A9549"/>
    </row>
    <row r="9550" spans="1:1" x14ac:dyDescent="0.25">
      <c r="A9550"/>
    </row>
    <row r="9551" spans="1:1" x14ac:dyDescent="0.25">
      <c r="A9551"/>
    </row>
    <row r="9552" spans="1:1" x14ac:dyDescent="0.25">
      <c r="A9552"/>
    </row>
    <row r="9553" spans="1:1" x14ac:dyDescent="0.25">
      <c r="A9553"/>
    </row>
    <row r="9554" spans="1:1" x14ac:dyDescent="0.25">
      <c r="A9554"/>
    </row>
    <row r="9555" spans="1:1" x14ac:dyDescent="0.25">
      <c r="A9555"/>
    </row>
    <row r="9556" spans="1:1" x14ac:dyDescent="0.25">
      <c r="A9556"/>
    </row>
    <row r="9557" spans="1:1" x14ac:dyDescent="0.25">
      <c r="A9557"/>
    </row>
    <row r="9558" spans="1:1" x14ac:dyDescent="0.25">
      <c r="A9558"/>
    </row>
    <row r="9559" spans="1:1" x14ac:dyDescent="0.25">
      <c r="A9559"/>
    </row>
    <row r="9560" spans="1:1" x14ac:dyDescent="0.25">
      <c r="A9560"/>
    </row>
    <row r="9561" spans="1:1" x14ac:dyDescent="0.25">
      <c r="A9561"/>
    </row>
    <row r="9562" spans="1:1" x14ac:dyDescent="0.25">
      <c r="A9562"/>
    </row>
    <row r="9563" spans="1:1" x14ac:dyDescent="0.25">
      <c r="A9563"/>
    </row>
    <row r="9564" spans="1:1" x14ac:dyDescent="0.25">
      <c r="A9564"/>
    </row>
    <row r="9565" spans="1:1" x14ac:dyDescent="0.25">
      <c r="A9565"/>
    </row>
    <row r="9566" spans="1:1" x14ac:dyDescent="0.25">
      <c r="A9566"/>
    </row>
    <row r="9567" spans="1:1" x14ac:dyDescent="0.25">
      <c r="A9567"/>
    </row>
    <row r="9568" spans="1:1" x14ac:dyDescent="0.25">
      <c r="A9568"/>
    </row>
    <row r="9569" spans="1:1" x14ac:dyDescent="0.25">
      <c r="A9569"/>
    </row>
    <row r="9570" spans="1:1" x14ac:dyDescent="0.25">
      <c r="A9570"/>
    </row>
    <row r="9571" spans="1:1" x14ac:dyDescent="0.25">
      <c r="A9571"/>
    </row>
    <row r="9572" spans="1:1" x14ac:dyDescent="0.25">
      <c r="A9572"/>
    </row>
    <row r="9573" spans="1:1" x14ac:dyDescent="0.25">
      <c r="A9573"/>
    </row>
    <row r="9574" spans="1:1" x14ac:dyDescent="0.25">
      <c r="A9574"/>
    </row>
    <row r="9575" spans="1:1" x14ac:dyDescent="0.25">
      <c r="A9575"/>
    </row>
    <row r="9576" spans="1:1" x14ac:dyDescent="0.25">
      <c r="A9576"/>
    </row>
    <row r="9577" spans="1:1" x14ac:dyDescent="0.25">
      <c r="A9577"/>
    </row>
    <row r="9578" spans="1:1" x14ac:dyDescent="0.25">
      <c r="A9578"/>
    </row>
    <row r="9579" spans="1:1" x14ac:dyDescent="0.25">
      <c r="A9579"/>
    </row>
    <row r="9580" spans="1:1" x14ac:dyDescent="0.25">
      <c r="A9580"/>
    </row>
    <row r="9581" spans="1:1" x14ac:dyDescent="0.25">
      <c r="A9581"/>
    </row>
    <row r="9582" spans="1:1" x14ac:dyDescent="0.25">
      <c r="A9582"/>
    </row>
    <row r="9583" spans="1:1" x14ac:dyDescent="0.25">
      <c r="A9583"/>
    </row>
    <row r="9584" spans="1:1" x14ac:dyDescent="0.25">
      <c r="A9584"/>
    </row>
    <row r="9585" spans="1:1" x14ac:dyDescent="0.25">
      <c r="A9585"/>
    </row>
    <row r="9586" spans="1:1" x14ac:dyDescent="0.25">
      <c r="A9586"/>
    </row>
    <row r="9587" spans="1:1" x14ac:dyDescent="0.25">
      <c r="A9587"/>
    </row>
    <row r="9588" spans="1:1" x14ac:dyDescent="0.25">
      <c r="A9588"/>
    </row>
    <row r="9589" spans="1:1" x14ac:dyDescent="0.25">
      <c r="A9589"/>
    </row>
    <row r="9590" spans="1:1" x14ac:dyDescent="0.25">
      <c r="A9590"/>
    </row>
    <row r="9591" spans="1:1" x14ac:dyDescent="0.25">
      <c r="A9591"/>
    </row>
    <row r="9592" spans="1:1" x14ac:dyDescent="0.25">
      <c r="A9592"/>
    </row>
    <row r="9593" spans="1:1" x14ac:dyDescent="0.25">
      <c r="A9593"/>
    </row>
    <row r="9594" spans="1:1" x14ac:dyDescent="0.25">
      <c r="A9594"/>
    </row>
    <row r="9595" spans="1:1" x14ac:dyDescent="0.25">
      <c r="A9595"/>
    </row>
    <row r="9596" spans="1:1" x14ac:dyDescent="0.25">
      <c r="A9596"/>
    </row>
    <row r="9597" spans="1:1" x14ac:dyDescent="0.25">
      <c r="A9597"/>
    </row>
    <row r="9598" spans="1:1" x14ac:dyDescent="0.25">
      <c r="A9598"/>
    </row>
    <row r="9599" spans="1:1" x14ac:dyDescent="0.25">
      <c r="A9599"/>
    </row>
    <row r="9600" spans="1:1" x14ac:dyDescent="0.25">
      <c r="A9600"/>
    </row>
    <row r="9601" spans="1:1" x14ac:dyDescent="0.25">
      <c r="A9601"/>
    </row>
    <row r="9602" spans="1:1" x14ac:dyDescent="0.25">
      <c r="A9602"/>
    </row>
    <row r="9603" spans="1:1" x14ac:dyDescent="0.25">
      <c r="A9603"/>
    </row>
    <row r="9604" spans="1:1" x14ac:dyDescent="0.25">
      <c r="A9604"/>
    </row>
    <row r="9605" spans="1:1" x14ac:dyDescent="0.25">
      <c r="A9605"/>
    </row>
    <row r="9606" spans="1:1" x14ac:dyDescent="0.25">
      <c r="A9606"/>
    </row>
    <row r="9607" spans="1:1" x14ac:dyDescent="0.25">
      <c r="A9607"/>
    </row>
    <row r="9608" spans="1:1" x14ac:dyDescent="0.25">
      <c r="A9608"/>
    </row>
    <row r="9609" spans="1:1" x14ac:dyDescent="0.25">
      <c r="A9609"/>
    </row>
    <row r="9610" spans="1:1" x14ac:dyDescent="0.25">
      <c r="A9610"/>
    </row>
    <row r="9611" spans="1:1" x14ac:dyDescent="0.25">
      <c r="A9611"/>
    </row>
    <row r="9612" spans="1:1" x14ac:dyDescent="0.25">
      <c r="A9612"/>
    </row>
    <row r="9613" spans="1:1" x14ac:dyDescent="0.25">
      <c r="A9613"/>
    </row>
    <row r="9614" spans="1:1" x14ac:dyDescent="0.25">
      <c r="A9614"/>
    </row>
    <row r="9615" spans="1:1" x14ac:dyDescent="0.25">
      <c r="A9615"/>
    </row>
    <row r="9616" spans="1:1" x14ac:dyDescent="0.25">
      <c r="A9616"/>
    </row>
    <row r="9617" spans="1:1" x14ac:dyDescent="0.25">
      <c r="A9617"/>
    </row>
    <row r="9618" spans="1:1" x14ac:dyDescent="0.25">
      <c r="A9618"/>
    </row>
    <row r="9619" spans="1:1" x14ac:dyDescent="0.25">
      <c r="A9619"/>
    </row>
    <row r="9620" spans="1:1" x14ac:dyDescent="0.25">
      <c r="A9620"/>
    </row>
    <row r="9621" spans="1:1" x14ac:dyDescent="0.25">
      <c r="A9621"/>
    </row>
    <row r="9622" spans="1:1" x14ac:dyDescent="0.25">
      <c r="A9622"/>
    </row>
    <row r="9623" spans="1:1" x14ac:dyDescent="0.25">
      <c r="A9623"/>
    </row>
    <row r="9624" spans="1:1" x14ac:dyDescent="0.25">
      <c r="A9624"/>
    </row>
    <row r="9625" spans="1:1" x14ac:dyDescent="0.25">
      <c r="A9625"/>
    </row>
    <row r="9626" spans="1:1" x14ac:dyDescent="0.25">
      <c r="A9626"/>
    </row>
    <row r="9627" spans="1:1" x14ac:dyDescent="0.25">
      <c r="A9627"/>
    </row>
    <row r="9628" spans="1:1" x14ac:dyDescent="0.25">
      <c r="A9628"/>
    </row>
    <row r="9629" spans="1:1" x14ac:dyDescent="0.25">
      <c r="A9629"/>
    </row>
    <row r="9630" spans="1:1" x14ac:dyDescent="0.25">
      <c r="A9630"/>
    </row>
    <row r="9631" spans="1:1" x14ac:dyDescent="0.25">
      <c r="A9631"/>
    </row>
    <row r="9632" spans="1:1" x14ac:dyDescent="0.25">
      <c r="A9632"/>
    </row>
    <row r="9633" spans="1:1" x14ac:dyDescent="0.25">
      <c r="A9633"/>
    </row>
    <row r="9634" spans="1:1" x14ac:dyDescent="0.25">
      <c r="A9634"/>
    </row>
    <row r="9635" spans="1:1" x14ac:dyDescent="0.25">
      <c r="A9635"/>
    </row>
    <row r="9636" spans="1:1" x14ac:dyDescent="0.25">
      <c r="A9636"/>
    </row>
    <row r="9637" spans="1:1" x14ac:dyDescent="0.25">
      <c r="A9637"/>
    </row>
    <row r="9638" spans="1:1" x14ac:dyDescent="0.25">
      <c r="A9638"/>
    </row>
    <row r="9639" spans="1:1" x14ac:dyDescent="0.25">
      <c r="A9639"/>
    </row>
    <row r="9640" spans="1:1" x14ac:dyDescent="0.25">
      <c r="A9640"/>
    </row>
    <row r="9641" spans="1:1" x14ac:dyDescent="0.25">
      <c r="A9641"/>
    </row>
    <row r="9642" spans="1:1" x14ac:dyDescent="0.25">
      <c r="A9642"/>
    </row>
    <row r="9643" spans="1:1" x14ac:dyDescent="0.25">
      <c r="A9643"/>
    </row>
    <row r="9644" spans="1:1" x14ac:dyDescent="0.25">
      <c r="A9644"/>
    </row>
    <row r="9645" spans="1:1" x14ac:dyDescent="0.25">
      <c r="A9645"/>
    </row>
    <row r="9646" spans="1:1" x14ac:dyDescent="0.25">
      <c r="A9646"/>
    </row>
    <row r="9647" spans="1:1" x14ac:dyDescent="0.25">
      <c r="A9647"/>
    </row>
    <row r="9648" spans="1:1" x14ac:dyDescent="0.25">
      <c r="A9648"/>
    </row>
    <row r="9649" spans="1:1" x14ac:dyDescent="0.25">
      <c r="A9649"/>
    </row>
    <row r="9650" spans="1:1" x14ac:dyDescent="0.25">
      <c r="A9650"/>
    </row>
    <row r="9651" spans="1:1" x14ac:dyDescent="0.25">
      <c r="A9651"/>
    </row>
    <row r="9652" spans="1:1" x14ac:dyDescent="0.25">
      <c r="A9652"/>
    </row>
    <row r="9653" spans="1:1" x14ac:dyDescent="0.25">
      <c r="A9653"/>
    </row>
    <row r="9654" spans="1:1" x14ac:dyDescent="0.25">
      <c r="A9654"/>
    </row>
    <row r="9655" spans="1:1" x14ac:dyDescent="0.25">
      <c r="A9655"/>
    </row>
    <row r="9656" spans="1:1" x14ac:dyDescent="0.25">
      <c r="A9656"/>
    </row>
    <row r="9657" spans="1:1" x14ac:dyDescent="0.25">
      <c r="A9657"/>
    </row>
    <row r="9658" spans="1:1" x14ac:dyDescent="0.25">
      <c r="A9658"/>
    </row>
    <row r="9659" spans="1:1" x14ac:dyDescent="0.25">
      <c r="A9659"/>
    </row>
    <row r="9660" spans="1:1" x14ac:dyDescent="0.25">
      <c r="A9660"/>
    </row>
    <row r="9661" spans="1:1" x14ac:dyDescent="0.25">
      <c r="A9661"/>
    </row>
    <row r="9662" spans="1:1" x14ac:dyDescent="0.25">
      <c r="A9662"/>
    </row>
    <row r="9663" spans="1:1" x14ac:dyDescent="0.25">
      <c r="A9663"/>
    </row>
    <row r="9664" spans="1:1" x14ac:dyDescent="0.25">
      <c r="A9664"/>
    </row>
    <row r="9665" spans="1:1" x14ac:dyDescent="0.25">
      <c r="A9665"/>
    </row>
    <row r="9666" spans="1:1" x14ac:dyDescent="0.25">
      <c r="A9666"/>
    </row>
    <row r="9667" spans="1:1" x14ac:dyDescent="0.25">
      <c r="A9667"/>
    </row>
    <row r="9668" spans="1:1" x14ac:dyDescent="0.25">
      <c r="A9668"/>
    </row>
    <row r="9669" spans="1:1" x14ac:dyDescent="0.25">
      <c r="A9669"/>
    </row>
    <row r="9670" spans="1:1" x14ac:dyDescent="0.25">
      <c r="A9670"/>
    </row>
    <row r="9671" spans="1:1" x14ac:dyDescent="0.25">
      <c r="A9671"/>
    </row>
    <row r="9672" spans="1:1" x14ac:dyDescent="0.25">
      <c r="A9672"/>
    </row>
    <row r="9673" spans="1:1" x14ac:dyDescent="0.25">
      <c r="A9673"/>
    </row>
    <row r="9674" spans="1:1" x14ac:dyDescent="0.25">
      <c r="A9674"/>
    </row>
    <row r="9675" spans="1:1" x14ac:dyDescent="0.25">
      <c r="A9675"/>
    </row>
    <row r="9676" spans="1:1" x14ac:dyDescent="0.25">
      <c r="A9676"/>
    </row>
    <row r="9677" spans="1:1" x14ac:dyDescent="0.25">
      <c r="A9677"/>
    </row>
    <row r="9678" spans="1:1" x14ac:dyDescent="0.25">
      <c r="A9678"/>
    </row>
    <row r="9679" spans="1:1" x14ac:dyDescent="0.25">
      <c r="A9679"/>
    </row>
    <row r="9680" spans="1:1" x14ac:dyDescent="0.25">
      <c r="A9680"/>
    </row>
    <row r="9681" spans="1:1" x14ac:dyDescent="0.25">
      <c r="A9681"/>
    </row>
    <row r="9682" spans="1:1" x14ac:dyDescent="0.25">
      <c r="A9682"/>
    </row>
    <row r="9683" spans="1:1" x14ac:dyDescent="0.25">
      <c r="A9683"/>
    </row>
    <row r="9684" spans="1:1" x14ac:dyDescent="0.25">
      <c r="A9684"/>
    </row>
    <row r="9685" spans="1:1" x14ac:dyDescent="0.25">
      <c r="A9685"/>
    </row>
    <row r="9686" spans="1:1" x14ac:dyDescent="0.25">
      <c r="A9686"/>
    </row>
    <row r="9687" spans="1:1" x14ac:dyDescent="0.25">
      <c r="A9687"/>
    </row>
    <row r="9688" spans="1:1" x14ac:dyDescent="0.25">
      <c r="A9688"/>
    </row>
    <row r="9689" spans="1:1" x14ac:dyDescent="0.25">
      <c r="A9689"/>
    </row>
    <row r="9690" spans="1:1" x14ac:dyDescent="0.25">
      <c r="A9690"/>
    </row>
    <row r="9691" spans="1:1" x14ac:dyDescent="0.25">
      <c r="A9691"/>
    </row>
    <row r="9692" spans="1:1" x14ac:dyDescent="0.25">
      <c r="A9692"/>
    </row>
    <row r="9693" spans="1:1" x14ac:dyDescent="0.25">
      <c r="A9693"/>
    </row>
    <row r="9694" spans="1:1" x14ac:dyDescent="0.25">
      <c r="A9694"/>
    </row>
    <row r="9695" spans="1:1" x14ac:dyDescent="0.25">
      <c r="A9695"/>
    </row>
    <row r="9696" spans="1:1" x14ac:dyDescent="0.25">
      <c r="A9696"/>
    </row>
    <row r="9697" spans="1:1" x14ac:dyDescent="0.25">
      <c r="A9697"/>
    </row>
    <row r="9698" spans="1:1" x14ac:dyDescent="0.25">
      <c r="A9698"/>
    </row>
    <row r="9699" spans="1:1" x14ac:dyDescent="0.25">
      <c r="A9699"/>
    </row>
    <row r="9700" spans="1:1" x14ac:dyDescent="0.25">
      <c r="A9700"/>
    </row>
    <row r="9701" spans="1:1" x14ac:dyDescent="0.25">
      <c r="A9701"/>
    </row>
    <row r="9702" spans="1:1" x14ac:dyDescent="0.25">
      <c r="A9702"/>
    </row>
    <row r="9703" spans="1:1" x14ac:dyDescent="0.25">
      <c r="A9703"/>
    </row>
    <row r="9704" spans="1:1" x14ac:dyDescent="0.25">
      <c r="A9704"/>
    </row>
    <row r="9705" spans="1:1" x14ac:dyDescent="0.25">
      <c r="A9705"/>
    </row>
    <row r="9706" spans="1:1" x14ac:dyDescent="0.25">
      <c r="A9706"/>
    </row>
    <row r="9707" spans="1:1" x14ac:dyDescent="0.25">
      <c r="A9707"/>
    </row>
    <row r="9708" spans="1:1" x14ac:dyDescent="0.25">
      <c r="A9708"/>
    </row>
    <row r="9709" spans="1:1" x14ac:dyDescent="0.25">
      <c r="A9709"/>
    </row>
    <row r="9710" spans="1:1" x14ac:dyDescent="0.25">
      <c r="A9710"/>
    </row>
    <row r="9711" spans="1:1" x14ac:dyDescent="0.25">
      <c r="A9711"/>
    </row>
    <row r="9712" spans="1:1" x14ac:dyDescent="0.25">
      <c r="A9712"/>
    </row>
    <row r="9713" spans="1:1" x14ac:dyDescent="0.25">
      <c r="A9713"/>
    </row>
    <row r="9714" spans="1:1" x14ac:dyDescent="0.25">
      <c r="A9714"/>
    </row>
    <row r="9715" spans="1:1" x14ac:dyDescent="0.25">
      <c r="A9715"/>
    </row>
    <row r="9716" spans="1:1" x14ac:dyDescent="0.25">
      <c r="A9716"/>
    </row>
    <row r="9717" spans="1:1" x14ac:dyDescent="0.25">
      <c r="A9717"/>
    </row>
    <row r="9718" spans="1:1" x14ac:dyDescent="0.25">
      <c r="A9718"/>
    </row>
    <row r="9719" spans="1:1" x14ac:dyDescent="0.25">
      <c r="A9719"/>
    </row>
    <row r="9720" spans="1:1" x14ac:dyDescent="0.25">
      <c r="A9720"/>
    </row>
    <row r="9721" spans="1:1" x14ac:dyDescent="0.25">
      <c r="A9721"/>
    </row>
    <row r="9722" spans="1:1" x14ac:dyDescent="0.25">
      <c r="A9722"/>
    </row>
    <row r="9723" spans="1:1" x14ac:dyDescent="0.25">
      <c r="A9723"/>
    </row>
    <row r="9724" spans="1:1" x14ac:dyDescent="0.25">
      <c r="A9724"/>
    </row>
    <row r="9725" spans="1:1" x14ac:dyDescent="0.25">
      <c r="A9725"/>
    </row>
    <row r="9726" spans="1:1" x14ac:dyDescent="0.25">
      <c r="A9726"/>
    </row>
    <row r="9727" spans="1:1" x14ac:dyDescent="0.25">
      <c r="A9727"/>
    </row>
    <row r="9728" spans="1:1" x14ac:dyDescent="0.25">
      <c r="A9728"/>
    </row>
    <row r="9729" spans="1:1" x14ac:dyDescent="0.25">
      <c r="A9729"/>
    </row>
    <row r="9730" spans="1:1" x14ac:dyDescent="0.25">
      <c r="A9730"/>
    </row>
    <row r="9731" spans="1:1" x14ac:dyDescent="0.25">
      <c r="A9731"/>
    </row>
    <row r="9732" spans="1:1" x14ac:dyDescent="0.25">
      <c r="A9732"/>
    </row>
    <row r="9733" spans="1:1" x14ac:dyDescent="0.25">
      <c r="A9733"/>
    </row>
    <row r="9734" spans="1:1" x14ac:dyDescent="0.25">
      <c r="A9734"/>
    </row>
    <row r="9735" spans="1:1" x14ac:dyDescent="0.25">
      <c r="A9735"/>
    </row>
    <row r="9736" spans="1:1" x14ac:dyDescent="0.25">
      <c r="A9736"/>
    </row>
    <row r="9737" spans="1:1" x14ac:dyDescent="0.25">
      <c r="A9737"/>
    </row>
    <row r="9738" spans="1:1" x14ac:dyDescent="0.25">
      <c r="A9738"/>
    </row>
    <row r="9739" spans="1:1" x14ac:dyDescent="0.25">
      <c r="A9739"/>
    </row>
    <row r="9740" spans="1:1" x14ac:dyDescent="0.25">
      <c r="A9740"/>
    </row>
    <row r="9741" spans="1:1" x14ac:dyDescent="0.25">
      <c r="A9741"/>
    </row>
    <row r="9742" spans="1:1" x14ac:dyDescent="0.25">
      <c r="A9742"/>
    </row>
    <row r="9743" spans="1:1" x14ac:dyDescent="0.25">
      <c r="A9743"/>
    </row>
    <row r="9744" spans="1:1" x14ac:dyDescent="0.25">
      <c r="A9744"/>
    </row>
    <row r="9745" spans="1:1" x14ac:dyDescent="0.25">
      <c r="A9745"/>
    </row>
    <row r="9746" spans="1:1" x14ac:dyDescent="0.25">
      <c r="A9746"/>
    </row>
    <row r="9747" spans="1:1" x14ac:dyDescent="0.25">
      <c r="A9747"/>
    </row>
    <row r="9748" spans="1:1" x14ac:dyDescent="0.25">
      <c r="A9748"/>
    </row>
    <row r="9749" spans="1:1" x14ac:dyDescent="0.25">
      <c r="A9749"/>
    </row>
    <row r="9750" spans="1:1" x14ac:dyDescent="0.25">
      <c r="A9750"/>
    </row>
    <row r="9751" spans="1:1" x14ac:dyDescent="0.25">
      <c r="A9751"/>
    </row>
    <row r="9752" spans="1:1" x14ac:dyDescent="0.25">
      <c r="A9752"/>
    </row>
    <row r="9753" spans="1:1" x14ac:dyDescent="0.25">
      <c r="A9753"/>
    </row>
    <row r="9754" spans="1:1" x14ac:dyDescent="0.25">
      <c r="A9754"/>
    </row>
    <row r="9755" spans="1:1" x14ac:dyDescent="0.25">
      <c r="A9755"/>
    </row>
    <row r="9756" spans="1:1" x14ac:dyDescent="0.25">
      <c r="A9756"/>
    </row>
    <row r="9757" spans="1:1" x14ac:dyDescent="0.25">
      <c r="A9757"/>
    </row>
    <row r="9758" spans="1:1" x14ac:dyDescent="0.25">
      <c r="A9758"/>
    </row>
    <row r="9759" spans="1:1" x14ac:dyDescent="0.25">
      <c r="A9759"/>
    </row>
    <row r="9760" spans="1:1" x14ac:dyDescent="0.25">
      <c r="A9760"/>
    </row>
    <row r="9761" spans="1:1" x14ac:dyDescent="0.25">
      <c r="A9761"/>
    </row>
    <row r="9762" spans="1:1" x14ac:dyDescent="0.25">
      <c r="A9762"/>
    </row>
    <row r="9763" spans="1:1" x14ac:dyDescent="0.25">
      <c r="A9763"/>
    </row>
    <row r="9764" spans="1:1" x14ac:dyDescent="0.25">
      <c r="A9764"/>
    </row>
    <row r="9765" spans="1:1" x14ac:dyDescent="0.25">
      <c r="A9765"/>
    </row>
    <row r="9766" spans="1:1" x14ac:dyDescent="0.25">
      <c r="A9766"/>
    </row>
    <row r="9767" spans="1:1" x14ac:dyDescent="0.25">
      <c r="A9767"/>
    </row>
    <row r="9768" spans="1:1" x14ac:dyDescent="0.25">
      <c r="A9768"/>
    </row>
    <row r="9769" spans="1:1" x14ac:dyDescent="0.25">
      <c r="A9769"/>
    </row>
    <row r="9770" spans="1:1" x14ac:dyDescent="0.25">
      <c r="A9770"/>
    </row>
    <row r="9771" spans="1:1" x14ac:dyDescent="0.25">
      <c r="A9771"/>
    </row>
    <row r="9772" spans="1:1" x14ac:dyDescent="0.25">
      <c r="A9772"/>
    </row>
    <row r="9773" spans="1:1" x14ac:dyDescent="0.25">
      <c r="A9773"/>
    </row>
    <row r="9774" spans="1:1" x14ac:dyDescent="0.25">
      <c r="A9774"/>
    </row>
    <row r="9775" spans="1:1" x14ac:dyDescent="0.25">
      <c r="A9775"/>
    </row>
    <row r="9776" spans="1:1" x14ac:dyDescent="0.25">
      <c r="A9776"/>
    </row>
    <row r="9777" spans="1:1" x14ac:dyDescent="0.25">
      <c r="A9777"/>
    </row>
    <row r="9778" spans="1:1" x14ac:dyDescent="0.25">
      <c r="A9778"/>
    </row>
    <row r="9779" spans="1:1" x14ac:dyDescent="0.25">
      <c r="A9779"/>
    </row>
    <row r="9780" spans="1:1" x14ac:dyDescent="0.25">
      <c r="A9780"/>
    </row>
    <row r="9781" spans="1:1" x14ac:dyDescent="0.25">
      <c r="A9781"/>
    </row>
    <row r="9782" spans="1:1" x14ac:dyDescent="0.25">
      <c r="A9782"/>
    </row>
    <row r="9783" spans="1:1" x14ac:dyDescent="0.25">
      <c r="A9783"/>
    </row>
    <row r="9784" spans="1:1" x14ac:dyDescent="0.25">
      <c r="A9784"/>
    </row>
    <row r="9785" spans="1:1" x14ac:dyDescent="0.25">
      <c r="A9785"/>
    </row>
    <row r="9786" spans="1:1" x14ac:dyDescent="0.25">
      <c r="A9786"/>
    </row>
    <row r="9787" spans="1:1" x14ac:dyDescent="0.25">
      <c r="A9787"/>
    </row>
    <row r="9788" spans="1:1" x14ac:dyDescent="0.25">
      <c r="A9788"/>
    </row>
    <row r="9789" spans="1:1" x14ac:dyDescent="0.25">
      <c r="A9789"/>
    </row>
    <row r="9790" spans="1:1" x14ac:dyDescent="0.25">
      <c r="A9790"/>
    </row>
    <row r="9791" spans="1:1" x14ac:dyDescent="0.25">
      <c r="A9791"/>
    </row>
    <row r="9792" spans="1:1" x14ac:dyDescent="0.25">
      <c r="A9792"/>
    </row>
    <row r="9793" spans="1:1" x14ac:dyDescent="0.25">
      <c r="A9793"/>
    </row>
    <row r="9794" spans="1:1" x14ac:dyDescent="0.25">
      <c r="A9794"/>
    </row>
    <row r="9795" spans="1:1" x14ac:dyDescent="0.25">
      <c r="A9795"/>
    </row>
    <row r="9796" spans="1:1" x14ac:dyDescent="0.25">
      <c r="A9796"/>
    </row>
    <row r="9797" spans="1:1" x14ac:dyDescent="0.25">
      <c r="A9797"/>
    </row>
    <row r="9798" spans="1:1" x14ac:dyDescent="0.25">
      <c r="A9798"/>
    </row>
    <row r="9799" spans="1:1" x14ac:dyDescent="0.25">
      <c r="A9799"/>
    </row>
    <row r="9800" spans="1:1" x14ac:dyDescent="0.25">
      <c r="A9800"/>
    </row>
    <row r="9801" spans="1:1" x14ac:dyDescent="0.25">
      <c r="A9801"/>
    </row>
    <row r="9802" spans="1:1" x14ac:dyDescent="0.25">
      <c r="A9802"/>
    </row>
    <row r="9803" spans="1:1" x14ac:dyDescent="0.25">
      <c r="A9803"/>
    </row>
    <row r="9804" spans="1:1" x14ac:dyDescent="0.25">
      <c r="A9804"/>
    </row>
    <row r="9805" spans="1:1" x14ac:dyDescent="0.25">
      <c r="A9805"/>
    </row>
    <row r="9806" spans="1:1" x14ac:dyDescent="0.25">
      <c r="A9806"/>
    </row>
    <row r="9807" spans="1:1" x14ac:dyDescent="0.25">
      <c r="A9807"/>
    </row>
    <row r="9808" spans="1:1" x14ac:dyDescent="0.25">
      <c r="A9808"/>
    </row>
    <row r="9809" spans="1:1" x14ac:dyDescent="0.25">
      <c r="A9809"/>
    </row>
    <row r="9810" spans="1:1" x14ac:dyDescent="0.25">
      <c r="A9810"/>
    </row>
    <row r="9811" spans="1:1" x14ac:dyDescent="0.25">
      <c r="A9811"/>
    </row>
    <row r="9812" spans="1:1" x14ac:dyDescent="0.25">
      <c r="A9812"/>
    </row>
    <row r="9813" spans="1:1" x14ac:dyDescent="0.25">
      <c r="A9813"/>
    </row>
    <row r="9814" spans="1:1" x14ac:dyDescent="0.25">
      <c r="A9814"/>
    </row>
    <row r="9815" spans="1:1" x14ac:dyDescent="0.25">
      <c r="A9815"/>
    </row>
    <row r="9816" spans="1:1" x14ac:dyDescent="0.25">
      <c r="A9816"/>
    </row>
    <row r="9817" spans="1:1" x14ac:dyDescent="0.25">
      <c r="A9817"/>
    </row>
    <row r="9818" spans="1:1" x14ac:dyDescent="0.25">
      <c r="A9818"/>
    </row>
    <row r="9819" spans="1:1" x14ac:dyDescent="0.25">
      <c r="A9819"/>
    </row>
    <row r="9820" spans="1:1" x14ac:dyDescent="0.25">
      <c r="A9820"/>
    </row>
    <row r="9821" spans="1:1" x14ac:dyDescent="0.25">
      <c r="A9821"/>
    </row>
    <row r="9822" spans="1:1" x14ac:dyDescent="0.25">
      <c r="A9822"/>
    </row>
    <row r="9823" spans="1:1" x14ac:dyDescent="0.25">
      <c r="A9823"/>
    </row>
    <row r="9824" spans="1:1" x14ac:dyDescent="0.25">
      <c r="A9824"/>
    </row>
    <row r="9825" spans="1:1" x14ac:dyDescent="0.25">
      <c r="A9825"/>
    </row>
    <row r="9826" spans="1:1" x14ac:dyDescent="0.25">
      <c r="A9826"/>
    </row>
    <row r="9827" spans="1:1" x14ac:dyDescent="0.25">
      <c r="A9827"/>
    </row>
    <row r="9828" spans="1:1" x14ac:dyDescent="0.25">
      <c r="A9828"/>
    </row>
    <row r="9829" spans="1:1" x14ac:dyDescent="0.25">
      <c r="A9829"/>
    </row>
    <row r="9830" spans="1:1" x14ac:dyDescent="0.25">
      <c r="A9830"/>
    </row>
    <row r="9831" spans="1:1" x14ac:dyDescent="0.25">
      <c r="A9831"/>
    </row>
    <row r="9832" spans="1:1" x14ac:dyDescent="0.25">
      <c r="A9832"/>
    </row>
    <row r="9833" spans="1:1" x14ac:dyDescent="0.25">
      <c r="A9833"/>
    </row>
    <row r="9834" spans="1:1" x14ac:dyDescent="0.25">
      <c r="A9834"/>
    </row>
    <row r="9835" spans="1:1" x14ac:dyDescent="0.25">
      <c r="A9835"/>
    </row>
    <row r="9836" spans="1:1" x14ac:dyDescent="0.25">
      <c r="A9836"/>
    </row>
    <row r="9837" spans="1:1" x14ac:dyDescent="0.25">
      <c r="A9837"/>
    </row>
    <row r="9838" spans="1:1" x14ac:dyDescent="0.25">
      <c r="A9838"/>
    </row>
    <row r="9839" spans="1:1" x14ac:dyDescent="0.25">
      <c r="A9839"/>
    </row>
    <row r="9840" spans="1:1" x14ac:dyDescent="0.25">
      <c r="A9840"/>
    </row>
    <row r="9841" spans="1:1" x14ac:dyDescent="0.25">
      <c r="A9841"/>
    </row>
    <row r="9842" spans="1:1" x14ac:dyDescent="0.25">
      <c r="A9842"/>
    </row>
    <row r="9843" spans="1:1" x14ac:dyDescent="0.25">
      <c r="A9843"/>
    </row>
    <row r="9844" spans="1:1" x14ac:dyDescent="0.25">
      <c r="A9844"/>
    </row>
    <row r="9845" spans="1:1" x14ac:dyDescent="0.25">
      <c r="A9845"/>
    </row>
    <row r="9846" spans="1:1" x14ac:dyDescent="0.25">
      <c r="A9846"/>
    </row>
    <row r="9847" spans="1:1" x14ac:dyDescent="0.25">
      <c r="A9847"/>
    </row>
    <row r="9848" spans="1:1" x14ac:dyDescent="0.25">
      <c r="A9848"/>
    </row>
    <row r="9849" spans="1:1" x14ac:dyDescent="0.25">
      <c r="A9849"/>
    </row>
    <row r="9850" spans="1:1" x14ac:dyDescent="0.25">
      <c r="A9850"/>
    </row>
    <row r="9851" spans="1:1" x14ac:dyDescent="0.25">
      <c r="A9851"/>
    </row>
    <row r="9852" spans="1:1" x14ac:dyDescent="0.25">
      <c r="A9852"/>
    </row>
    <row r="9853" spans="1:1" x14ac:dyDescent="0.25">
      <c r="A9853"/>
    </row>
    <row r="9854" spans="1:1" x14ac:dyDescent="0.25">
      <c r="A9854"/>
    </row>
    <row r="9855" spans="1:1" x14ac:dyDescent="0.25">
      <c r="A9855"/>
    </row>
    <row r="9856" spans="1:1" x14ac:dyDescent="0.25">
      <c r="A9856"/>
    </row>
    <row r="9857" spans="1:1" x14ac:dyDescent="0.25">
      <c r="A9857"/>
    </row>
    <row r="9858" spans="1:1" x14ac:dyDescent="0.25">
      <c r="A9858"/>
    </row>
    <row r="9859" spans="1:1" x14ac:dyDescent="0.25">
      <c r="A9859"/>
    </row>
    <row r="9860" spans="1:1" x14ac:dyDescent="0.25">
      <c r="A9860"/>
    </row>
    <row r="9861" spans="1:1" x14ac:dyDescent="0.25">
      <c r="A9861"/>
    </row>
    <row r="9862" spans="1:1" x14ac:dyDescent="0.25">
      <c r="A9862"/>
    </row>
    <row r="9863" spans="1:1" x14ac:dyDescent="0.25">
      <c r="A9863"/>
    </row>
    <row r="9864" spans="1:1" x14ac:dyDescent="0.25">
      <c r="A9864"/>
    </row>
    <row r="9865" spans="1:1" x14ac:dyDescent="0.25">
      <c r="A9865"/>
    </row>
    <row r="9866" spans="1:1" x14ac:dyDescent="0.25">
      <c r="A9866"/>
    </row>
    <row r="9867" spans="1:1" x14ac:dyDescent="0.25">
      <c r="A9867"/>
    </row>
    <row r="9868" spans="1:1" x14ac:dyDescent="0.25">
      <c r="A9868"/>
    </row>
    <row r="9869" spans="1:1" x14ac:dyDescent="0.25">
      <c r="A9869"/>
    </row>
    <row r="9870" spans="1:1" x14ac:dyDescent="0.25">
      <c r="A9870"/>
    </row>
    <row r="9871" spans="1:1" x14ac:dyDescent="0.25">
      <c r="A9871"/>
    </row>
    <row r="9872" spans="1:1" x14ac:dyDescent="0.25">
      <c r="A9872"/>
    </row>
    <row r="9873" spans="1:1" x14ac:dyDescent="0.25">
      <c r="A9873"/>
    </row>
    <row r="9874" spans="1:1" x14ac:dyDescent="0.25">
      <c r="A9874"/>
    </row>
  </sheetData>
  <mergeCells count="31">
    <mergeCell ref="O16:R16"/>
    <mergeCell ref="S16:V16"/>
    <mergeCell ref="S15:V15"/>
    <mergeCell ref="B11:L11"/>
    <mergeCell ref="M11:R11"/>
    <mergeCell ref="B13:L13"/>
    <mergeCell ref="M13:R13"/>
    <mergeCell ref="G15:J15"/>
    <mergeCell ref="K15:N15"/>
    <mergeCell ref="O15:R15"/>
    <mergeCell ref="B81:F82"/>
    <mergeCell ref="D58:D61"/>
    <mergeCell ref="D62:D65"/>
    <mergeCell ref="B67:B69"/>
    <mergeCell ref="D67:D69"/>
    <mergeCell ref="AA15:AD15"/>
    <mergeCell ref="AA16:AD16"/>
    <mergeCell ref="B18:B21"/>
    <mergeCell ref="D18:D21"/>
    <mergeCell ref="B23:B61"/>
    <mergeCell ref="D23:D26"/>
    <mergeCell ref="D27:D31"/>
    <mergeCell ref="D32:D36"/>
    <mergeCell ref="D37:D40"/>
    <mergeCell ref="D41:D44"/>
    <mergeCell ref="D45:D49"/>
    <mergeCell ref="D50:D57"/>
    <mergeCell ref="W15:Z15"/>
    <mergeCell ref="W16:Z16"/>
    <mergeCell ref="G16:J16"/>
    <mergeCell ref="K16:N16"/>
  </mergeCells>
  <hyperlinks>
    <hyperlink ref="D3" r:id="rId1" xr:uid="{6F118129-F43C-42F1-BFF8-86707998C0DF}"/>
    <hyperlink ref="D5" r:id="rId2" xr:uid="{14137098-2166-4356-BD60-6199AD0264D0}"/>
    <hyperlink ref="D4" r:id="rId3" xr:uid="{E24E4EF2-475C-4094-A594-308C8CE523AE}"/>
    <hyperlink ref="D6" r:id="rId4" xr:uid="{32D3E98F-D125-472E-BAE6-A5AA3E4AADB2}"/>
    <hyperlink ref="D7" r:id="rId5" xr:uid="{B7732F34-B40A-4176-BC3B-E62DCB5AC9DF}"/>
    <hyperlink ref="D8" r:id="rId6" xr:uid="{02FA5CA0-2489-4EDF-83BC-EFF3082A4FB0}"/>
  </hyperlinks>
  <pageMargins left="0.7" right="0.7" top="0.75" bottom="0.75" header="0.3" footer="0.3"/>
  <pageSetup paperSize="9" orientation="portrait"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836D-B153-4012-9CF9-E3122D5296C4}">
  <dimension ref="B1:I54"/>
  <sheetViews>
    <sheetView workbookViewId="0">
      <selection activeCell="E11" sqref="E11"/>
    </sheetView>
  </sheetViews>
  <sheetFormatPr defaultColWidth="8.5703125" defaultRowHeight="15" x14ac:dyDescent="0.25"/>
  <cols>
    <col min="1" max="1" width="2.42578125" style="81" customWidth="1"/>
    <col min="2" max="2" width="4.5703125" style="81" bestFit="1" customWidth="1"/>
    <col min="3" max="3" width="24" style="81" bestFit="1" customWidth="1"/>
    <col min="4" max="4" width="11.42578125" style="81" bestFit="1" customWidth="1"/>
    <col min="5" max="5" width="22.5703125" style="81" customWidth="1"/>
    <col min="6" max="6" width="16.42578125" style="81" customWidth="1"/>
    <col min="7" max="7" width="13.42578125" style="81" customWidth="1"/>
    <col min="8" max="9" width="12.5703125" style="81" customWidth="1"/>
    <col min="10" max="16384" width="8.5703125" style="81"/>
  </cols>
  <sheetData>
    <row r="1" spans="2:9" ht="23.25" x14ac:dyDescent="0.35">
      <c r="B1" s="80" t="s">
        <v>144</v>
      </c>
    </row>
    <row r="3" spans="2:9" x14ac:dyDescent="0.25">
      <c r="B3" s="297" t="s">
        <v>184</v>
      </c>
      <c r="C3" s="297"/>
      <c r="D3" s="297"/>
      <c r="E3" s="297"/>
      <c r="F3" s="297"/>
      <c r="G3" s="297"/>
      <c r="H3" s="297"/>
      <c r="I3" s="297"/>
    </row>
    <row r="4" spans="2:9" x14ac:dyDescent="0.25">
      <c r="B4" s="297"/>
      <c r="C4" s="297"/>
      <c r="D4" s="297"/>
      <c r="E4" s="297"/>
      <c r="F4" s="297"/>
      <c r="G4" s="297"/>
      <c r="H4" s="297"/>
      <c r="I4" s="297"/>
    </row>
    <row r="5" spans="2:9" ht="33" customHeight="1" x14ac:dyDescent="0.25">
      <c r="B5" s="297"/>
      <c r="C5" s="297"/>
      <c r="D5" s="297"/>
      <c r="E5" s="297"/>
      <c r="F5" s="297"/>
      <c r="G5" s="297"/>
      <c r="H5" s="297"/>
      <c r="I5" s="297"/>
    </row>
    <row r="8" spans="2:9" x14ac:dyDescent="0.25">
      <c r="D8" s="82" t="s">
        <v>74</v>
      </c>
      <c r="E8" s="82" t="s">
        <v>75</v>
      </c>
      <c r="F8" s="82" t="s">
        <v>76</v>
      </c>
    </row>
    <row r="9" spans="2:9" ht="17.25" x14ac:dyDescent="0.25">
      <c r="B9" s="299" t="s">
        <v>77</v>
      </c>
      <c r="C9" s="83" t="s">
        <v>78</v>
      </c>
      <c r="D9" s="117" t="s">
        <v>79</v>
      </c>
      <c r="E9" s="118">
        <v>1000</v>
      </c>
      <c r="F9" s="117" t="s">
        <v>164</v>
      </c>
    </row>
    <row r="10" spans="2:9" ht="17.25" x14ac:dyDescent="0.25">
      <c r="B10" s="299"/>
      <c r="C10" s="83" t="s">
        <v>80</v>
      </c>
      <c r="D10" s="117" t="s">
        <v>81</v>
      </c>
      <c r="E10" s="118">
        <v>1000000</v>
      </c>
      <c r="F10" s="117" t="s">
        <v>165</v>
      </c>
    </row>
    <row r="11" spans="2:9" ht="17.25" x14ac:dyDescent="0.25">
      <c r="B11" s="299"/>
      <c r="C11" s="83" t="s">
        <v>82</v>
      </c>
      <c r="D11" s="117" t="s">
        <v>83</v>
      </c>
      <c r="E11" s="118">
        <v>1000000000</v>
      </c>
      <c r="F11" s="117" t="s">
        <v>166</v>
      </c>
    </row>
    <row r="12" spans="2:9" ht="17.25" x14ac:dyDescent="0.25">
      <c r="B12" s="299"/>
      <c r="C12" s="83" t="s">
        <v>84</v>
      </c>
      <c r="D12" s="117" t="s">
        <v>85</v>
      </c>
      <c r="E12" s="118">
        <v>1000000000000</v>
      </c>
      <c r="F12" s="117" t="s">
        <v>167</v>
      </c>
    </row>
    <row r="13" spans="2:9" ht="17.25" x14ac:dyDescent="0.25">
      <c r="B13" s="299"/>
      <c r="C13" s="83" t="s">
        <v>86</v>
      </c>
      <c r="D13" s="117" t="s">
        <v>87</v>
      </c>
      <c r="E13" s="118">
        <v>1000000000000000</v>
      </c>
      <c r="F13" s="117" t="s">
        <v>168</v>
      </c>
    </row>
    <row r="16" spans="2:9" x14ac:dyDescent="0.25">
      <c r="C16" s="84"/>
      <c r="D16" s="82" t="s">
        <v>25</v>
      </c>
      <c r="E16" s="82" t="s">
        <v>26</v>
      </c>
      <c r="F16" s="82" t="s">
        <v>27</v>
      </c>
      <c r="G16" s="82" t="s">
        <v>28</v>
      </c>
      <c r="H16" s="82" t="s">
        <v>29</v>
      </c>
      <c r="I16" s="159"/>
    </row>
    <row r="17" spans="2:9" x14ac:dyDescent="0.25">
      <c r="B17" s="298" t="s">
        <v>30</v>
      </c>
      <c r="C17" s="83" t="s">
        <v>31</v>
      </c>
      <c r="D17" s="119"/>
      <c r="E17" s="120">
        <v>277.77777777799997</v>
      </c>
      <c r="F17" s="121">
        <v>9.4781707770000008</v>
      </c>
      <c r="G17" s="121">
        <v>2.3884590000000001E-2</v>
      </c>
      <c r="H17" s="122">
        <v>238902.95761861501</v>
      </c>
    </row>
    <row r="18" spans="2:9" x14ac:dyDescent="0.25">
      <c r="B18" s="298"/>
      <c r="C18" s="83" t="s">
        <v>32</v>
      </c>
      <c r="D18" s="123">
        <v>3.5999999999971203E-3</v>
      </c>
      <c r="E18" s="119"/>
      <c r="F18" s="121">
        <v>3.4121414797172706E-2</v>
      </c>
      <c r="G18" s="121">
        <v>8.5984523999931223E-5</v>
      </c>
      <c r="H18" s="120">
        <v>860.05064742632601</v>
      </c>
    </row>
    <row r="19" spans="2:9" x14ac:dyDescent="0.25">
      <c r="B19" s="298"/>
      <c r="C19" s="83" t="s">
        <v>33</v>
      </c>
      <c r="D19" s="121">
        <v>0.10550559000547115</v>
      </c>
      <c r="E19" s="124">
        <v>29.307108334876538</v>
      </c>
      <c r="F19" s="119"/>
      <c r="G19" s="121">
        <v>2.5199577599887761E-3</v>
      </c>
      <c r="H19" s="122">
        <v>25205.597497604045</v>
      </c>
    </row>
    <row r="20" spans="2:9" x14ac:dyDescent="0.25">
      <c r="B20" s="298"/>
      <c r="C20" s="83" t="s">
        <v>34</v>
      </c>
      <c r="D20" s="124">
        <v>41.867999408823849</v>
      </c>
      <c r="E20" s="122">
        <v>11629.999835793706</v>
      </c>
      <c r="F20" s="120">
        <v>396.83204848816752</v>
      </c>
      <c r="G20" s="119"/>
      <c r="H20" s="122">
        <v>10002388.888342442</v>
      </c>
    </row>
    <row r="21" spans="2:9" x14ac:dyDescent="0.25">
      <c r="B21" s="298"/>
      <c r="C21" s="83" t="s">
        <v>35</v>
      </c>
      <c r="D21" s="125">
        <v>4.1858000000000057E-6</v>
      </c>
      <c r="E21" s="169">
        <v>1.1627222222231539E-3</v>
      </c>
      <c r="F21" s="125">
        <v>3.9673727238366659E-5</v>
      </c>
      <c r="G21" s="125">
        <v>9.9976116822000138E-8</v>
      </c>
      <c r="H21" s="119"/>
    </row>
    <row r="24" spans="2:9" ht="17.25" x14ac:dyDescent="0.25">
      <c r="C24" s="84"/>
      <c r="D24" s="85" t="s">
        <v>36</v>
      </c>
      <c r="E24" s="85" t="s">
        <v>169</v>
      </c>
      <c r="F24" s="85" t="s">
        <v>37</v>
      </c>
      <c r="G24" s="85" t="s">
        <v>38</v>
      </c>
      <c r="H24" s="85" t="s">
        <v>39</v>
      </c>
      <c r="I24" s="85" t="s">
        <v>73</v>
      </c>
    </row>
    <row r="25" spans="2:9" x14ac:dyDescent="0.25">
      <c r="B25" s="298" t="s">
        <v>40</v>
      </c>
      <c r="C25" s="86" t="s">
        <v>41</v>
      </c>
      <c r="D25" s="87"/>
      <c r="E25" s="88">
        <v>1E-3</v>
      </c>
      <c r="F25" s="89">
        <v>3.5314667000000001E-2</v>
      </c>
      <c r="G25" s="89">
        <v>0.21996924800000001</v>
      </c>
      <c r="H25" s="89">
        <v>0.26417205100000002</v>
      </c>
      <c r="I25" s="90">
        <v>6.2898110000000002E-3</v>
      </c>
    </row>
    <row r="26" spans="2:9" ht="17.25" x14ac:dyDescent="0.25">
      <c r="B26" s="298"/>
      <c r="C26" s="86" t="s">
        <v>170</v>
      </c>
      <c r="D26" s="91">
        <v>1000</v>
      </c>
      <c r="E26" s="87"/>
      <c r="F26" s="88">
        <v>35.314667</v>
      </c>
      <c r="G26" s="92">
        <v>219.96924799999999</v>
      </c>
      <c r="H26" s="92">
        <v>264.17205100000001</v>
      </c>
      <c r="I26" s="93">
        <v>6.2898110000000003</v>
      </c>
    </row>
    <row r="27" spans="2:9" x14ac:dyDescent="0.25">
      <c r="B27" s="298"/>
      <c r="C27" s="86" t="s">
        <v>42</v>
      </c>
      <c r="D27" s="88">
        <v>28.316846368677353</v>
      </c>
      <c r="E27" s="89">
        <v>2.8316846368677356E-2</v>
      </c>
      <c r="F27" s="87"/>
      <c r="G27" s="93">
        <v>6.228835401449488</v>
      </c>
      <c r="H27" s="89">
        <v>7.4805193830653991</v>
      </c>
      <c r="I27" s="89">
        <v>0.17810761177501688</v>
      </c>
    </row>
    <row r="28" spans="2:9" x14ac:dyDescent="0.25">
      <c r="B28" s="298"/>
      <c r="C28" s="86" t="s">
        <v>43</v>
      </c>
      <c r="D28" s="93">
        <v>4.5460900061812275</v>
      </c>
      <c r="E28" s="89">
        <v>4.5460900061812274E-3</v>
      </c>
      <c r="F28" s="89">
        <v>0.16054365472031801</v>
      </c>
      <c r="G28" s="87"/>
      <c r="H28" s="89">
        <v>1.2009499209634977</v>
      </c>
      <c r="I28" s="94">
        <v>2.8594046927868752E-2</v>
      </c>
    </row>
    <row r="29" spans="2:9" x14ac:dyDescent="0.25">
      <c r="B29" s="298"/>
      <c r="C29" s="86" t="s">
        <v>39</v>
      </c>
      <c r="D29" s="93">
        <v>3.7854118034613733</v>
      </c>
      <c r="E29" s="90">
        <v>3.7854118034613732E-3</v>
      </c>
      <c r="F29" s="89">
        <v>0.13368055729710784</v>
      </c>
      <c r="G29" s="89">
        <v>0.83267418777772206</v>
      </c>
      <c r="H29" s="87"/>
      <c r="I29" s="94">
        <v>2.3809524800941183E-2</v>
      </c>
    </row>
    <row r="30" spans="2:9" x14ac:dyDescent="0.25">
      <c r="B30" s="298"/>
      <c r="C30" s="86" t="s">
        <v>44</v>
      </c>
      <c r="D30" s="92">
        <v>158.98728912522174</v>
      </c>
      <c r="E30" s="89">
        <v>0.15898728912522173</v>
      </c>
      <c r="F30" s="93">
        <v>5.6145831726899269</v>
      </c>
      <c r="G30" s="88">
        <v>34.972314430433606</v>
      </c>
      <c r="H30" s="91">
        <v>41.999998251139822</v>
      </c>
      <c r="I30" s="87"/>
    </row>
    <row r="33" spans="2:8" x14ac:dyDescent="0.25">
      <c r="C33" s="95"/>
      <c r="D33" s="96" t="s">
        <v>45</v>
      </c>
      <c r="E33" s="96" t="s">
        <v>46</v>
      </c>
      <c r="F33" s="96" t="s">
        <v>47</v>
      </c>
      <c r="G33" s="96" t="s">
        <v>48</v>
      </c>
      <c r="H33" s="96" t="s">
        <v>49</v>
      </c>
    </row>
    <row r="34" spans="2:8" x14ac:dyDescent="0.25">
      <c r="B34" s="298" t="s">
        <v>50</v>
      </c>
      <c r="C34" s="97" t="s">
        <v>51</v>
      </c>
      <c r="D34" s="98"/>
      <c r="E34" s="99">
        <v>1E-3</v>
      </c>
      <c r="F34" s="100">
        <v>9.8420699999999996E-4</v>
      </c>
      <c r="G34" s="100">
        <v>1.1023109999999999E-3</v>
      </c>
      <c r="H34" s="100">
        <v>2.2046236800000001</v>
      </c>
    </row>
    <row r="35" spans="2:8" x14ac:dyDescent="0.25">
      <c r="B35" s="298"/>
      <c r="C35" s="97" t="s">
        <v>52</v>
      </c>
      <c r="D35" s="101">
        <v>1000</v>
      </c>
      <c r="E35" s="98"/>
      <c r="F35" s="100">
        <v>0.98420699999999994</v>
      </c>
      <c r="G35" s="100">
        <v>1.1023109999999998</v>
      </c>
      <c r="H35" s="100">
        <v>2204.6236800000001</v>
      </c>
    </row>
    <row r="36" spans="2:8" x14ac:dyDescent="0.25">
      <c r="B36" s="298"/>
      <c r="C36" s="97" t="s">
        <v>53</v>
      </c>
      <c r="D36" s="100">
        <v>1016.0464211288886</v>
      </c>
      <c r="E36" s="100">
        <v>1.0160464211288887</v>
      </c>
      <c r="F36" s="98"/>
      <c r="G36" s="100">
        <v>1.1199991465210062</v>
      </c>
      <c r="H36" s="101">
        <v>2240</v>
      </c>
    </row>
    <row r="37" spans="2:8" x14ac:dyDescent="0.25">
      <c r="B37" s="298"/>
      <c r="C37" s="97" t="s">
        <v>54</v>
      </c>
      <c r="D37" s="102">
        <v>907.18499588591612</v>
      </c>
      <c r="E37" s="100">
        <v>0.90718499588591617</v>
      </c>
      <c r="F37" s="100">
        <v>0.8928578232458898</v>
      </c>
      <c r="G37" s="98"/>
      <c r="H37" s="101">
        <v>2000.0015240707933</v>
      </c>
    </row>
    <row r="38" spans="2:8" x14ac:dyDescent="0.25">
      <c r="B38" s="298"/>
      <c r="C38" s="97" t="s">
        <v>55</v>
      </c>
      <c r="D38" s="100">
        <v>0.45359215228968236</v>
      </c>
      <c r="E38" s="103">
        <v>4.5359215228968239E-4</v>
      </c>
      <c r="F38" s="103">
        <v>4.4642857142857141E-4</v>
      </c>
      <c r="G38" s="100">
        <v>4.9999961898259206E-4</v>
      </c>
      <c r="H38" s="98"/>
    </row>
    <row r="41" spans="2:8" x14ac:dyDescent="0.25">
      <c r="C41" s="84"/>
      <c r="D41" s="104" t="s">
        <v>56</v>
      </c>
      <c r="E41" s="104" t="s">
        <v>57</v>
      </c>
      <c r="F41" s="104" t="s">
        <v>58</v>
      </c>
      <c r="G41" s="104" t="s">
        <v>59</v>
      </c>
      <c r="H41" s="104" t="s">
        <v>60</v>
      </c>
    </row>
    <row r="42" spans="2:8" ht="20.85" customHeight="1" x14ac:dyDescent="0.25">
      <c r="B42" s="298" t="s">
        <v>61</v>
      </c>
      <c r="C42" s="105" t="s">
        <v>62</v>
      </c>
      <c r="D42" s="106"/>
      <c r="E42" s="107">
        <v>3.2808398950000002</v>
      </c>
      <c r="F42" s="108">
        <v>6.2137119223733392E-4</v>
      </c>
      <c r="G42" s="109">
        <v>1E-3</v>
      </c>
      <c r="H42" s="108">
        <v>5.3995680351745805E-4</v>
      </c>
    </row>
    <row r="43" spans="2:8" ht="20.85" customHeight="1" x14ac:dyDescent="0.25">
      <c r="B43" s="298"/>
      <c r="C43" s="105" t="s">
        <v>63</v>
      </c>
      <c r="D43" s="110">
        <v>0.30480000000121921</v>
      </c>
      <c r="E43" s="106"/>
      <c r="F43" s="111">
        <v>1.8939393939469695E-4</v>
      </c>
      <c r="G43" s="112">
        <v>3.0480000000121922E-4</v>
      </c>
      <c r="H43" s="108">
        <v>1.6457883371277953E-4</v>
      </c>
    </row>
    <row r="44" spans="2:8" ht="20.85" customHeight="1" x14ac:dyDescent="0.25">
      <c r="B44" s="298"/>
      <c r="C44" s="105" t="s">
        <v>64</v>
      </c>
      <c r="D44" s="113">
        <v>1609.3440000000001</v>
      </c>
      <c r="E44" s="114">
        <v>5279.9999999788806</v>
      </c>
      <c r="F44" s="106"/>
      <c r="G44" s="110">
        <v>1.6093440000000001</v>
      </c>
      <c r="H44" s="110">
        <v>0.86897624200000001</v>
      </c>
    </row>
    <row r="45" spans="2:8" ht="20.85" customHeight="1" x14ac:dyDescent="0.25">
      <c r="B45" s="298"/>
      <c r="C45" s="105" t="s">
        <v>65</v>
      </c>
      <c r="D45" s="114">
        <v>1000</v>
      </c>
      <c r="E45" s="115">
        <v>3280.8398950000001</v>
      </c>
      <c r="F45" s="110">
        <v>0.62137119223733395</v>
      </c>
      <c r="G45" s="106"/>
      <c r="H45" s="110">
        <v>0.53995680351745801</v>
      </c>
    </row>
    <row r="46" spans="2:8" ht="25.35" customHeight="1" x14ac:dyDescent="0.25">
      <c r="B46" s="298"/>
      <c r="C46" s="105" t="s">
        <v>66</v>
      </c>
      <c r="D46" s="114">
        <v>1851.9999997882567</v>
      </c>
      <c r="E46" s="115">
        <v>6076.1154848453043</v>
      </c>
      <c r="F46" s="110">
        <v>1.1507794478919713</v>
      </c>
      <c r="G46" s="111">
        <v>1.8519999997882568</v>
      </c>
      <c r="H46" s="106"/>
    </row>
    <row r="48" spans="2:8" x14ac:dyDescent="0.25">
      <c r="D48" s="116"/>
      <c r="E48" s="116"/>
      <c r="F48" s="116"/>
      <c r="G48" s="116"/>
      <c r="H48" s="116"/>
    </row>
    <row r="49" spans="2:8" ht="22.5" customHeight="1" x14ac:dyDescent="0.25">
      <c r="C49" s="84"/>
      <c r="D49" s="104" t="s">
        <v>56</v>
      </c>
      <c r="E49" s="104" t="s">
        <v>57</v>
      </c>
      <c r="F49" s="104" t="s">
        <v>67</v>
      </c>
      <c r="G49" s="104" t="s">
        <v>68</v>
      </c>
      <c r="H49" s="104" t="s">
        <v>69</v>
      </c>
    </row>
    <row r="50" spans="2:8" ht="20.85" customHeight="1" x14ac:dyDescent="0.25">
      <c r="B50" s="298" t="s">
        <v>61</v>
      </c>
      <c r="C50" s="105" t="s">
        <v>62</v>
      </c>
      <c r="D50" s="106"/>
      <c r="E50" s="110">
        <v>3.2808398950000002</v>
      </c>
      <c r="F50" s="110">
        <v>39.370078739999997</v>
      </c>
      <c r="G50" s="114">
        <v>100</v>
      </c>
      <c r="H50" s="110">
        <v>1.093613298</v>
      </c>
    </row>
    <row r="51" spans="2:8" ht="20.85" customHeight="1" x14ac:dyDescent="0.25">
      <c r="B51" s="298"/>
      <c r="C51" s="105" t="s">
        <v>63</v>
      </c>
      <c r="D51" s="110">
        <v>0.30480000000121921</v>
      </c>
      <c r="E51" s="106"/>
      <c r="F51" s="114">
        <v>12</v>
      </c>
      <c r="G51" s="110">
        <v>30.480000000121919</v>
      </c>
      <c r="H51" s="110">
        <v>0.33333333323173331</v>
      </c>
    </row>
    <row r="52" spans="2:8" ht="20.85" customHeight="1" x14ac:dyDescent="0.25">
      <c r="B52" s="298"/>
      <c r="C52" s="105" t="s">
        <v>70</v>
      </c>
      <c r="D52" s="110">
        <v>2.5400000000101602E-2</v>
      </c>
      <c r="E52" s="110">
        <v>8.3333333333333343E-2</v>
      </c>
      <c r="F52" s="106"/>
      <c r="G52" s="110">
        <v>2.5400000000101604</v>
      </c>
      <c r="H52" s="110">
        <v>2.7777777769311111E-2</v>
      </c>
    </row>
    <row r="53" spans="2:8" ht="20.85" customHeight="1" x14ac:dyDescent="0.25">
      <c r="B53" s="298"/>
      <c r="C53" s="105" t="s">
        <v>71</v>
      </c>
      <c r="D53" s="113">
        <v>0.01</v>
      </c>
      <c r="E53" s="110">
        <v>3.2808398950000005E-2</v>
      </c>
      <c r="F53" s="110">
        <v>0.39370078739999997</v>
      </c>
      <c r="G53" s="106"/>
      <c r="H53" s="110">
        <v>1.0936132979999999E-2</v>
      </c>
    </row>
    <row r="54" spans="2:8" ht="20.100000000000001" customHeight="1" x14ac:dyDescent="0.25">
      <c r="B54" s="298"/>
      <c r="C54" s="105" t="s">
        <v>72</v>
      </c>
      <c r="D54" s="110">
        <v>0.91440000028236679</v>
      </c>
      <c r="E54" s="114">
        <v>3.0000000009144006</v>
      </c>
      <c r="F54" s="114">
        <v>36.000000010972798</v>
      </c>
      <c r="G54" s="110">
        <v>91.440000028236682</v>
      </c>
      <c r="H54" s="106"/>
    </row>
  </sheetData>
  <mergeCells count="7">
    <mergeCell ref="B3:I5"/>
    <mergeCell ref="B50:B54"/>
    <mergeCell ref="B9:B13"/>
    <mergeCell ref="B17:B21"/>
    <mergeCell ref="B25:B30"/>
    <mergeCell ref="B34:B38"/>
    <mergeCell ref="B42:B46"/>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1FDB7-E5BD-40D7-AF7A-5CC7213D7C1A}">
  <sheetPr>
    <pageSetUpPr fitToPage="1"/>
  </sheetPr>
  <dimension ref="B1:AE138"/>
  <sheetViews>
    <sheetView zoomScale="91" zoomScaleNormal="80" zoomScaleSheetLayoutView="100" workbookViewId="0">
      <selection activeCell="AB33" sqref="AB33"/>
    </sheetView>
  </sheetViews>
  <sheetFormatPr defaultColWidth="9.42578125" defaultRowHeight="15" x14ac:dyDescent="0.25"/>
  <cols>
    <col min="1" max="1" width="3.5703125" style="53" customWidth="1"/>
    <col min="2" max="2" width="35.5703125" style="53" customWidth="1"/>
    <col min="3" max="3" width="13.42578125" style="53" customWidth="1"/>
    <col min="4" max="4" width="9" style="53" customWidth="1"/>
    <col min="5" max="5" width="8.5703125" style="53" customWidth="1"/>
    <col min="6" max="7" width="8.42578125" style="53" customWidth="1"/>
    <col min="8" max="8" width="8" style="53" customWidth="1"/>
    <col min="9" max="9" width="8.42578125" style="53" customWidth="1"/>
    <col min="10" max="10" width="9" style="53" customWidth="1"/>
    <col min="11" max="11" width="8.85546875" style="54" customWidth="1"/>
    <col min="12" max="12" width="8.42578125" style="53" customWidth="1"/>
    <col min="13" max="13" width="9" style="53" customWidth="1"/>
    <col min="14" max="14" width="8.85546875" style="53" customWidth="1"/>
    <col min="15" max="15" width="9.140625" style="53" customWidth="1"/>
    <col min="16" max="16" width="8" style="53" customWidth="1"/>
    <col min="17" max="17" width="8.42578125" style="53" customWidth="1"/>
    <col min="18" max="19" width="8.5703125" style="53" customWidth="1"/>
    <col min="20" max="20" width="9.140625" style="53" customWidth="1"/>
    <col min="21" max="21" width="9.5703125" style="53" customWidth="1"/>
    <col min="22" max="23" width="8.5703125" style="53" customWidth="1"/>
    <col min="24" max="25" width="7.5703125" style="53" customWidth="1"/>
    <col min="26" max="26" width="8.5703125" style="53" customWidth="1"/>
    <col min="27" max="29" width="7.5703125" style="53" customWidth="1"/>
    <col min="30" max="30" width="5.42578125" style="53" customWidth="1"/>
    <col min="31" max="31" width="1.5703125" style="53" bestFit="1" customWidth="1"/>
    <col min="32" max="257" width="9.42578125" style="53"/>
    <col min="258" max="258" width="51.42578125" style="53" customWidth="1"/>
    <col min="259" max="259" width="0" style="53" hidden="1" customWidth="1"/>
    <col min="260" max="261" width="6.42578125" style="53" customWidth="1"/>
    <col min="262" max="265" width="0" style="53" hidden="1" customWidth="1"/>
    <col min="266" max="266" width="6.42578125" style="53" customWidth="1"/>
    <col min="267" max="275" width="0" style="53" hidden="1" customWidth="1"/>
    <col min="276" max="276" width="7.5703125" style="53" customWidth="1"/>
    <col min="277" max="282" width="0" style="53" hidden="1" customWidth="1"/>
    <col min="283" max="285" width="7.5703125" style="53" customWidth="1"/>
    <col min="286" max="286" width="5.42578125" style="53" customWidth="1"/>
    <col min="287" max="287" width="1.5703125" style="53" bestFit="1" customWidth="1"/>
    <col min="288" max="513" width="9.42578125" style="53"/>
    <col min="514" max="514" width="51.42578125" style="53" customWidth="1"/>
    <col min="515" max="515" width="0" style="53" hidden="1" customWidth="1"/>
    <col min="516" max="517" width="6.42578125" style="53" customWidth="1"/>
    <col min="518" max="521" width="0" style="53" hidden="1" customWidth="1"/>
    <col min="522" max="522" width="6.42578125" style="53" customWidth="1"/>
    <col min="523" max="531" width="0" style="53" hidden="1" customWidth="1"/>
    <col min="532" max="532" width="7.5703125" style="53" customWidth="1"/>
    <col min="533" max="538" width="0" style="53" hidden="1" customWidth="1"/>
    <col min="539" max="541" width="7.5703125" style="53" customWidth="1"/>
    <col min="542" max="542" width="5.42578125" style="53" customWidth="1"/>
    <col min="543" max="543" width="1.5703125" style="53" bestFit="1" customWidth="1"/>
    <col min="544" max="769" width="9.42578125" style="53"/>
    <col min="770" max="770" width="51.42578125" style="53" customWidth="1"/>
    <col min="771" max="771" width="0" style="53" hidden="1" customWidth="1"/>
    <col min="772" max="773" width="6.42578125" style="53" customWidth="1"/>
    <col min="774" max="777" width="0" style="53" hidden="1" customWidth="1"/>
    <col min="778" max="778" width="6.42578125" style="53" customWidth="1"/>
    <col min="779" max="787" width="0" style="53" hidden="1" customWidth="1"/>
    <col min="788" max="788" width="7.5703125" style="53" customWidth="1"/>
    <col min="789" max="794" width="0" style="53" hidden="1" customWidth="1"/>
    <col min="795" max="797" width="7.5703125" style="53" customWidth="1"/>
    <col min="798" max="798" width="5.42578125" style="53" customWidth="1"/>
    <col min="799" max="799" width="1.5703125" style="53" bestFit="1" customWidth="1"/>
    <col min="800" max="1025" width="9.42578125" style="53"/>
    <col min="1026" max="1026" width="51.42578125" style="53" customWidth="1"/>
    <col min="1027" max="1027" width="0" style="53" hidden="1" customWidth="1"/>
    <col min="1028" max="1029" width="6.42578125" style="53" customWidth="1"/>
    <col min="1030" max="1033" width="0" style="53" hidden="1" customWidth="1"/>
    <col min="1034" max="1034" width="6.42578125" style="53" customWidth="1"/>
    <col min="1035" max="1043" width="0" style="53" hidden="1" customWidth="1"/>
    <col min="1044" max="1044" width="7.5703125" style="53" customWidth="1"/>
    <col min="1045" max="1050" width="0" style="53" hidden="1" customWidth="1"/>
    <col min="1051" max="1053" width="7.5703125" style="53" customWidth="1"/>
    <col min="1054" max="1054" width="5.42578125" style="53" customWidth="1"/>
    <col min="1055" max="1055" width="1.5703125" style="53" bestFit="1" customWidth="1"/>
    <col min="1056" max="1281" width="9.42578125" style="53"/>
    <col min="1282" max="1282" width="51.42578125" style="53" customWidth="1"/>
    <col min="1283" max="1283" width="0" style="53" hidden="1" customWidth="1"/>
    <col min="1284" max="1285" width="6.42578125" style="53" customWidth="1"/>
    <col min="1286" max="1289" width="0" style="53" hidden="1" customWidth="1"/>
    <col min="1290" max="1290" width="6.42578125" style="53" customWidth="1"/>
    <col min="1291" max="1299" width="0" style="53" hidden="1" customWidth="1"/>
    <col min="1300" max="1300" width="7.5703125" style="53" customWidth="1"/>
    <col min="1301" max="1306" width="0" style="53" hidden="1" customWidth="1"/>
    <col min="1307" max="1309" width="7.5703125" style="53" customWidth="1"/>
    <col min="1310" max="1310" width="5.42578125" style="53" customWidth="1"/>
    <col min="1311" max="1311" width="1.5703125" style="53" bestFit="1" customWidth="1"/>
    <col min="1312" max="1537" width="9.42578125" style="53"/>
    <col min="1538" max="1538" width="51.42578125" style="53" customWidth="1"/>
    <col min="1539" max="1539" width="0" style="53" hidden="1" customWidth="1"/>
    <col min="1540" max="1541" width="6.42578125" style="53" customWidth="1"/>
    <col min="1542" max="1545" width="0" style="53" hidden="1" customWidth="1"/>
    <col min="1546" max="1546" width="6.42578125" style="53" customWidth="1"/>
    <col min="1547" max="1555" width="0" style="53" hidden="1" customWidth="1"/>
    <col min="1556" max="1556" width="7.5703125" style="53" customWidth="1"/>
    <col min="1557" max="1562" width="0" style="53" hidden="1" customWidth="1"/>
    <col min="1563" max="1565" width="7.5703125" style="53" customWidth="1"/>
    <col min="1566" max="1566" width="5.42578125" style="53" customWidth="1"/>
    <col min="1567" max="1567" width="1.5703125" style="53" bestFit="1" customWidth="1"/>
    <col min="1568" max="1793" width="9.42578125" style="53"/>
    <col min="1794" max="1794" width="51.42578125" style="53" customWidth="1"/>
    <col min="1795" max="1795" width="0" style="53" hidden="1" customWidth="1"/>
    <col min="1796" max="1797" width="6.42578125" style="53" customWidth="1"/>
    <col min="1798" max="1801" width="0" style="53" hidden="1" customWidth="1"/>
    <col min="1802" max="1802" width="6.42578125" style="53" customWidth="1"/>
    <col min="1803" max="1811" width="0" style="53" hidden="1" customWidth="1"/>
    <col min="1812" max="1812" width="7.5703125" style="53" customWidth="1"/>
    <col min="1813" max="1818" width="0" style="53" hidden="1" customWidth="1"/>
    <col min="1819" max="1821" width="7.5703125" style="53" customWidth="1"/>
    <col min="1822" max="1822" width="5.42578125" style="53" customWidth="1"/>
    <col min="1823" max="1823" width="1.5703125" style="53" bestFit="1" customWidth="1"/>
    <col min="1824" max="2049" width="9.42578125" style="53"/>
    <col min="2050" max="2050" width="51.42578125" style="53" customWidth="1"/>
    <col min="2051" max="2051" width="0" style="53" hidden="1" customWidth="1"/>
    <col min="2052" max="2053" width="6.42578125" style="53" customWidth="1"/>
    <col min="2054" max="2057" width="0" style="53" hidden="1" customWidth="1"/>
    <col min="2058" max="2058" width="6.42578125" style="53" customWidth="1"/>
    <col min="2059" max="2067" width="0" style="53" hidden="1" customWidth="1"/>
    <col min="2068" max="2068" width="7.5703125" style="53" customWidth="1"/>
    <col min="2069" max="2074" width="0" style="53" hidden="1" customWidth="1"/>
    <col min="2075" max="2077" width="7.5703125" style="53" customWidth="1"/>
    <col min="2078" max="2078" width="5.42578125" style="53" customWidth="1"/>
    <col min="2079" max="2079" width="1.5703125" style="53" bestFit="1" customWidth="1"/>
    <col min="2080" max="2305" width="9.42578125" style="53"/>
    <col min="2306" max="2306" width="51.42578125" style="53" customWidth="1"/>
    <col min="2307" max="2307" width="0" style="53" hidden="1" customWidth="1"/>
    <col min="2308" max="2309" width="6.42578125" style="53" customWidth="1"/>
    <col min="2310" max="2313" width="0" style="53" hidden="1" customWidth="1"/>
    <col min="2314" max="2314" width="6.42578125" style="53" customWidth="1"/>
    <col min="2315" max="2323" width="0" style="53" hidden="1" customWidth="1"/>
    <col min="2324" max="2324" width="7.5703125" style="53" customWidth="1"/>
    <col min="2325" max="2330" width="0" style="53" hidden="1" customWidth="1"/>
    <col min="2331" max="2333" width="7.5703125" style="53" customWidth="1"/>
    <col min="2334" max="2334" width="5.42578125" style="53" customWidth="1"/>
    <col min="2335" max="2335" width="1.5703125" style="53" bestFit="1" customWidth="1"/>
    <col min="2336" max="2561" width="9.42578125" style="53"/>
    <col min="2562" max="2562" width="51.42578125" style="53" customWidth="1"/>
    <col min="2563" max="2563" width="0" style="53" hidden="1" customWidth="1"/>
    <col min="2564" max="2565" width="6.42578125" style="53" customWidth="1"/>
    <col min="2566" max="2569" width="0" style="53" hidden="1" customWidth="1"/>
    <col min="2570" max="2570" width="6.42578125" style="53" customWidth="1"/>
    <col min="2571" max="2579" width="0" style="53" hidden="1" customWidth="1"/>
    <col min="2580" max="2580" width="7.5703125" style="53" customWidth="1"/>
    <col min="2581" max="2586" width="0" style="53" hidden="1" customWidth="1"/>
    <col min="2587" max="2589" width="7.5703125" style="53" customWidth="1"/>
    <col min="2590" max="2590" width="5.42578125" style="53" customWidth="1"/>
    <col min="2591" max="2591" width="1.5703125" style="53" bestFit="1" customWidth="1"/>
    <col min="2592" max="2817" width="9.42578125" style="53"/>
    <col min="2818" max="2818" width="51.42578125" style="53" customWidth="1"/>
    <col min="2819" max="2819" width="0" style="53" hidden="1" customWidth="1"/>
    <col min="2820" max="2821" width="6.42578125" style="53" customWidth="1"/>
    <col min="2822" max="2825" width="0" style="53" hidden="1" customWidth="1"/>
    <col min="2826" max="2826" width="6.42578125" style="53" customWidth="1"/>
    <col min="2827" max="2835" width="0" style="53" hidden="1" customWidth="1"/>
    <col min="2836" max="2836" width="7.5703125" style="53" customWidth="1"/>
    <col min="2837" max="2842" width="0" style="53" hidden="1" customWidth="1"/>
    <col min="2843" max="2845" width="7.5703125" style="53" customWidth="1"/>
    <col min="2846" max="2846" width="5.42578125" style="53" customWidth="1"/>
    <col min="2847" max="2847" width="1.5703125" style="53" bestFit="1" customWidth="1"/>
    <col min="2848" max="3073" width="9.42578125" style="53"/>
    <col min="3074" max="3074" width="51.42578125" style="53" customWidth="1"/>
    <col min="3075" max="3075" width="0" style="53" hidden="1" customWidth="1"/>
    <col min="3076" max="3077" width="6.42578125" style="53" customWidth="1"/>
    <col min="3078" max="3081" width="0" style="53" hidden="1" customWidth="1"/>
    <col min="3082" max="3082" width="6.42578125" style="53" customWidth="1"/>
    <col min="3083" max="3091" width="0" style="53" hidden="1" customWidth="1"/>
    <col min="3092" max="3092" width="7.5703125" style="53" customWidth="1"/>
    <col min="3093" max="3098" width="0" style="53" hidden="1" customWidth="1"/>
    <col min="3099" max="3101" width="7.5703125" style="53" customWidth="1"/>
    <col min="3102" max="3102" width="5.42578125" style="53" customWidth="1"/>
    <col min="3103" max="3103" width="1.5703125" style="53" bestFit="1" customWidth="1"/>
    <col min="3104" max="3329" width="9.42578125" style="53"/>
    <col min="3330" max="3330" width="51.42578125" style="53" customWidth="1"/>
    <col min="3331" max="3331" width="0" style="53" hidden="1" customWidth="1"/>
    <col min="3332" max="3333" width="6.42578125" style="53" customWidth="1"/>
    <col min="3334" max="3337" width="0" style="53" hidden="1" customWidth="1"/>
    <col min="3338" max="3338" width="6.42578125" style="53" customWidth="1"/>
    <col min="3339" max="3347" width="0" style="53" hidden="1" customWidth="1"/>
    <col min="3348" max="3348" width="7.5703125" style="53" customWidth="1"/>
    <col min="3349" max="3354" width="0" style="53" hidden="1" customWidth="1"/>
    <col min="3355" max="3357" width="7.5703125" style="53" customWidth="1"/>
    <col min="3358" max="3358" width="5.42578125" style="53" customWidth="1"/>
    <col min="3359" max="3359" width="1.5703125" style="53" bestFit="1" customWidth="1"/>
    <col min="3360" max="3585" width="9.42578125" style="53"/>
    <col min="3586" max="3586" width="51.42578125" style="53" customWidth="1"/>
    <col min="3587" max="3587" width="0" style="53" hidden="1" customWidth="1"/>
    <col min="3588" max="3589" width="6.42578125" style="53" customWidth="1"/>
    <col min="3590" max="3593" width="0" style="53" hidden="1" customWidth="1"/>
    <col min="3594" max="3594" width="6.42578125" style="53" customWidth="1"/>
    <col min="3595" max="3603" width="0" style="53" hidden="1" customWidth="1"/>
    <col min="3604" max="3604" width="7.5703125" style="53" customWidth="1"/>
    <col min="3605" max="3610" width="0" style="53" hidden="1" customWidth="1"/>
    <col min="3611" max="3613" width="7.5703125" style="53" customWidth="1"/>
    <col min="3614" max="3614" width="5.42578125" style="53" customWidth="1"/>
    <col min="3615" max="3615" width="1.5703125" style="53" bestFit="1" customWidth="1"/>
    <col min="3616" max="3841" width="9.42578125" style="53"/>
    <col min="3842" max="3842" width="51.42578125" style="53" customWidth="1"/>
    <col min="3843" max="3843" width="0" style="53" hidden="1" customWidth="1"/>
    <col min="3844" max="3845" width="6.42578125" style="53" customWidth="1"/>
    <col min="3846" max="3849" width="0" style="53" hidden="1" customWidth="1"/>
    <col min="3850" max="3850" width="6.42578125" style="53" customWidth="1"/>
    <col min="3851" max="3859" width="0" style="53" hidden="1" customWidth="1"/>
    <col min="3860" max="3860" width="7.5703125" style="53" customWidth="1"/>
    <col min="3861" max="3866" width="0" style="53" hidden="1" customWidth="1"/>
    <col min="3867" max="3869" width="7.5703125" style="53" customWidth="1"/>
    <col min="3870" max="3870" width="5.42578125" style="53" customWidth="1"/>
    <col min="3871" max="3871" width="1.5703125" style="53" bestFit="1" customWidth="1"/>
    <col min="3872" max="4097" width="9.42578125" style="53"/>
    <col min="4098" max="4098" width="51.42578125" style="53" customWidth="1"/>
    <col min="4099" max="4099" width="0" style="53" hidden="1" customWidth="1"/>
    <col min="4100" max="4101" width="6.42578125" style="53" customWidth="1"/>
    <col min="4102" max="4105" width="0" style="53" hidden="1" customWidth="1"/>
    <col min="4106" max="4106" width="6.42578125" style="53" customWidth="1"/>
    <col min="4107" max="4115" width="0" style="53" hidden="1" customWidth="1"/>
    <col min="4116" max="4116" width="7.5703125" style="53" customWidth="1"/>
    <col min="4117" max="4122" width="0" style="53" hidden="1" customWidth="1"/>
    <col min="4123" max="4125" width="7.5703125" style="53" customWidth="1"/>
    <col min="4126" max="4126" width="5.42578125" style="53" customWidth="1"/>
    <col min="4127" max="4127" width="1.5703125" style="53" bestFit="1" customWidth="1"/>
    <col min="4128" max="4353" width="9.42578125" style="53"/>
    <col min="4354" max="4354" width="51.42578125" style="53" customWidth="1"/>
    <col min="4355" max="4355" width="0" style="53" hidden="1" customWidth="1"/>
    <col min="4356" max="4357" width="6.42578125" style="53" customWidth="1"/>
    <col min="4358" max="4361" width="0" style="53" hidden="1" customWidth="1"/>
    <col min="4362" max="4362" width="6.42578125" style="53" customWidth="1"/>
    <col min="4363" max="4371" width="0" style="53" hidden="1" customWidth="1"/>
    <col min="4372" max="4372" width="7.5703125" style="53" customWidth="1"/>
    <col min="4373" max="4378" width="0" style="53" hidden="1" customWidth="1"/>
    <col min="4379" max="4381" width="7.5703125" style="53" customWidth="1"/>
    <col min="4382" max="4382" width="5.42578125" style="53" customWidth="1"/>
    <col min="4383" max="4383" width="1.5703125" style="53" bestFit="1" customWidth="1"/>
    <col min="4384" max="4609" width="9.42578125" style="53"/>
    <col min="4610" max="4610" width="51.42578125" style="53" customWidth="1"/>
    <col min="4611" max="4611" width="0" style="53" hidden="1" customWidth="1"/>
    <col min="4612" max="4613" width="6.42578125" style="53" customWidth="1"/>
    <col min="4614" max="4617" width="0" style="53" hidden="1" customWidth="1"/>
    <col min="4618" max="4618" width="6.42578125" style="53" customWidth="1"/>
    <col min="4619" max="4627" width="0" style="53" hidden="1" customWidth="1"/>
    <col min="4628" max="4628" width="7.5703125" style="53" customWidth="1"/>
    <col min="4629" max="4634" width="0" style="53" hidden="1" customWidth="1"/>
    <col min="4635" max="4637" width="7.5703125" style="53" customWidth="1"/>
    <col min="4638" max="4638" width="5.42578125" style="53" customWidth="1"/>
    <col min="4639" max="4639" width="1.5703125" style="53" bestFit="1" customWidth="1"/>
    <col min="4640" max="4865" width="9.42578125" style="53"/>
    <col min="4866" max="4866" width="51.42578125" style="53" customWidth="1"/>
    <col min="4867" max="4867" width="0" style="53" hidden="1" customWidth="1"/>
    <col min="4868" max="4869" width="6.42578125" style="53" customWidth="1"/>
    <col min="4870" max="4873" width="0" style="53" hidden="1" customWidth="1"/>
    <col min="4874" max="4874" width="6.42578125" style="53" customWidth="1"/>
    <col min="4875" max="4883" width="0" style="53" hidden="1" customWidth="1"/>
    <col min="4884" max="4884" width="7.5703125" style="53" customWidth="1"/>
    <col min="4885" max="4890" width="0" style="53" hidden="1" customWidth="1"/>
    <col min="4891" max="4893" width="7.5703125" style="53" customWidth="1"/>
    <col min="4894" max="4894" width="5.42578125" style="53" customWidth="1"/>
    <col min="4895" max="4895" width="1.5703125" style="53" bestFit="1" customWidth="1"/>
    <col min="4896" max="5121" width="9.42578125" style="53"/>
    <col min="5122" max="5122" width="51.42578125" style="53" customWidth="1"/>
    <col min="5123" max="5123" width="0" style="53" hidden="1" customWidth="1"/>
    <col min="5124" max="5125" width="6.42578125" style="53" customWidth="1"/>
    <col min="5126" max="5129" width="0" style="53" hidden="1" customWidth="1"/>
    <col min="5130" max="5130" width="6.42578125" style="53" customWidth="1"/>
    <col min="5131" max="5139" width="0" style="53" hidden="1" customWidth="1"/>
    <col min="5140" max="5140" width="7.5703125" style="53" customWidth="1"/>
    <col min="5141" max="5146" width="0" style="53" hidden="1" customWidth="1"/>
    <col min="5147" max="5149" width="7.5703125" style="53" customWidth="1"/>
    <col min="5150" max="5150" width="5.42578125" style="53" customWidth="1"/>
    <col min="5151" max="5151" width="1.5703125" style="53" bestFit="1" customWidth="1"/>
    <col min="5152" max="5377" width="9.42578125" style="53"/>
    <col min="5378" max="5378" width="51.42578125" style="53" customWidth="1"/>
    <col min="5379" max="5379" width="0" style="53" hidden="1" customWidth="1"/>
    <col min="5380" max="5381" width="6.42578125" style="53" customWidth="1"/>
    <col min="5382" max="5385" width="0" style="53" hidden="1" customWidth="1"/>
    <col min="5386" max="5386" width="6.42578125" style="53" customWidth="1"/>
    <col min="5387" max="5395" width="0" style="53" hidden="1" customWidth="1"/>
    <col min="5396" max="5396" width="7.5703125" style="53" customWidth="1"/>
    <col min="5397" max="5402" width="0" style="53" hidden="1" customWidth="1"/>
    <col min="5403" max="5405" width="7.5703125" style="53" customWidth="1"/>
    <col min="5406" max="5406" width="5.42578125" style="53" customWidth="1"/>
    <col min="5407" max="5407" width="1.5703125" style="53" bestFit="1" customWidth="1"/>
    <col min="5408" max="5633" width="9.42578125" style="53"/>
    <col min="5634" max="5634" width="51.42578125" style="53" customWidth="1"/>
    <col min="5635" max="5635" width="0" style="53" hidden="1" customWidth="1"/>
    <col min="5636" max="5637" width="6.42578125" style="53" customWidth="1"/>
    <col min="5638" max="5641" width="0" style="53" hidden="1" customWidth="1"/>
    <col min="5642" max="5642" width="6.42578125" style="53" customWidth="1"/>
    <col min="5643" max="5651" width="0" style="53" hidden="1" customWidth="1"/>
    <col min="5652" max="5652" width="7.5703125" style="53" customWidth="1"/>
    <col min="5653" max="5658" width="0" style="53" hidden="1" customWidth="1"/>
    <col min="5659" max="5661" width="7.5703125" style="53" customWidth="1"/>
    <col min="5662" max="5662" width="5.42578125" style="53" customWidth="1"/>
    <col min="5663" max="5663" width="1.5703125" style="53" bestFit="1" customWidth="1"/>
    <col min="5664" max="5889" width="9.42578125" style="53"/>
    <col min="5890" max="5890" width="51.42578125" style="53" customWidth="1"/>
    <col min="5891" max="5891" width="0" style="53" hidden="1" customWidth="1"/>
    <col min="5892" max="5893" width="6.42578125" style="53" customWidth="1"/>
    <col min="5894" max="5897" width="0" style="53" hidden="1" customWidth="1"/>
    <col min="5898" max="5898" width="6.42578125" style="53" customWidth="1"/>
    <col min="5899" max="5907" width="0" style="53" hidden="1" customWidth="1"/>
    <col min="5908" max="5908" width="7.5703125" style="53" customWidth="1"/>
    <col min="5909" max="5914" width="0" style="53" hidden="1" customWidth="1"/>
    <col min="5915" max="5917" width="7.5703125" style="53" customWidth="1"/>
    <col min="5918" max="5918" width="5.42578125" style="53" customWidth="1"/>
    <col min="5919" max="5919" width="1.5703125" style="53" bestFit="1" customWidth="1"/>
    <col min="5920" max="6145" width="9.42578125" style="53"/>
    <col min="6146" max="6146" width="51.42578125" style="53" customWidth="1"/>
    <col min="6147" max="6147" width="0" style="53" hidden="1" customWidth="1"/>
    <col min="6148" max="6149" width="6.42578125" style="53" customWidth="1"/>
    <col min="6150" max="6153" width="0" style="53" hidden="1" customWidth="1"/>
    <col min="6154" max="6154" width="6.42578125" style="53" customWidth="1"/>
    <col min="6155" max="6163" width="0" style="53" hidden="1" customWidth="1"/>
    <col min="6164" max="6164" width="7.5703125" style="53" customWidth="1"/>
    <col min="6165" max="6170" width="0" style="53" hidden="1" customWidth="1"/>
    <col min="6171" max="6173" width="7.5703125" style="53" customWidth="1"/>
    <col min="6174" max="6174" width="5.42578125" style="53" customWidth="1"/>
    <col min="6175" max="6175" width="1.5703125" style="53" bestFit="1" customWidth="1"/>
    <col min="6176" max="6401" width="9.42578125" style="53"/>
    <col min="6402" max="6402" width="51.42578125" style="53" customWidth="1"/>
    <col min="6403" max="6403" width="0" style="53" hidden="1" customWidth="1"/>
    <col min="6404" max="6405" width="6.42578125" style="53" customWidth="1"/>
    <col min="6406" max="6409" width="0" style="53" hidden="1" customWidth="1"/>
    <col min="6410" max="6410" width="6.42578125" style="53" customWidth="1"/>
    <col min="6411" max="6419" width="0" style="53" hidden="1" customWidth="1"/>
    <col min="6420" max="6420" width="7.5703125" style="53" customWidth="1"/>
    <col min="6421" max="6426" width="0" style="53" hidden="1" customWidth="1"/>
    <col min="6427" max="6429" width="7.5703125" style="53" customWidth="1"/>
    <col min="6430" max="6430" width="5.42578125" style="53" customWidth="1"/>
    <col min="6431" max="6431" width="1.5703125" style="53" bestFit="1" customWidth="1"/>
    <col min="6432" max="6657" width="9.42578125" style="53"/>
    <col min="6658" max="6658" width="51.42578125" style="53" customWidth="1"/>
    <col min="6659" max="6659" width="0" style="53" hidden="1" customWidth="1"/>
    <col min="6660" max="6661" width="6.42578125" style="53" customWidth="1"/>
    <col min="6662" max="6665" width="0" style="53" hidden="1" customWidth="1"/>
    <col min="6666" max="6666" width="6.42578125" style="53" customWidth="1"/>
    <col min="6667" max="6675" width="0" style="53" hidden="1" customWidth="1"/>
    <col min="6676" max="6676" width="7.5703125" style="53" customWidth="1"/>
    <col min="6677" max="6682" width="0" style="53" hidden="1" customWidth="1"/>
    <col min="6683" max="6685" width="7.5703125" style="53" customWidth="1"/>
    <col min="6686" max="6686" width="5.42578125" style="53" customWidth="1"/>
    <col min="6687" max="6687" width="1.5703125" style="53" bestFit="1" customWidth="1"/>
    <col min="6688" max="6913" width="9.42578125" style="53"/>
    <col min="6914" max="6914" width="51.42578125" style="53" customWidth="1"/>
    <col min="6915" max="6915" width="0" style="53" hidden="1" customWidth="1"/>
    <col min="6916" max="6917" width="6.42578125" style="53" customWidth="1"/>
    <col min="6918" max="6921" width="0" style="53" hidden="1" customWidth="1"/>
    <col min="6922" max="6922" width="6.42578125" style="53" customWidth="1"/>
    <col min="6923" max="6931" width="0" style="53" hidden="1" customWidth="1"/>
    <col min="6932" max="6932" width="7.5703125" style="53" customWidth="1"/>
    <col min="6933" max="6938" width="0" style="53" hidden="1" customWidth="1"/>
    <col min="6939" max="6941" width="7.5703125" style="53" customWidth="1"/>
    <col min="6942" max="6942" width="5.42578125" style="53" customWidth="1"/>
    <col min="6943" max="6943" width="1.5703125" style="53" bestFit="1" customWidth="1"/>
    <col min="6944" max="7169" width="9.42578125" style="53"/>
    <col min="7170" max="7170" width="51.42578125" style="53" customWidth="1"/>
    <col min="7171" max="7171" width="0" style="53" hidden="1" customWidth="1"/>
    <col min="7172" max="7173" width="6.42578125" style="53" customWidth="1"/>
    <col min="7174" max="7177" width="0" style="53" hidden="1" customWidth="1"/>
    <col min="7178" max="7178" width="6.42578125" style="53" customWidth="1"/>
    <col min="7179" max="7187" width="0" style="53" hidden="1" customWidth="1"/>
    <col min="7188" max="7188" width="7.5703125" style="53" customWidth="1"/>
    <col min="7189" max="7194" width="0" style="53" hidden="1" customWidth="1"/>
    <col min="7195" max="7197" width="7.5703125" style="53" customWidth="1"/>
    <col min="7198" max="7198" width="5.42578125" style="53" customWidth="1"/>
    <col min="7199" max="7199" width="1.5703125" style="53" bestFit="1" customWidth="1"/>
    <col min="7200" max="7425" width="9.42578125" style="53"/>
    <col min="7426" max="7426" width="51.42578125" style="53" customWidth="1"/>
    <col min="7427" max="7427" width="0" style="53" hidden="1" customWidth="1"/>
    <col min="7428" max="7429" width="6.42578125" style="53" customWidth="1"/>
    <col min="7430" max="7433" width="0" style="53" hidden="1" customWidth="1"/>
    <col min="7434" max="7434" width="6.42578125" style="53" customWidth="1"/>
    <col min="7435" max="7443" width="0" style="53" hidden="1" customWidth="1"/>
    <col min="7444" max="7444" width="7.5703125" style="53" customWidth="1"/>
    <col min="7445" max="7450" width="0" style="53" hidden="1" customWidth="1"/>
    <col min="7451" max="7453" width="7.5703125" style="53" customWidth="1"/>
    <col min="7454" max="7454" width="5.42578125" style="53" customWidth="1"/>
    <col min="7455" max="7455" width="1.5703125" style="53" bestFit="1" customWidth="1"/>
    <col min="7456" max="7681" width="9.42578125" style="53"/>
    <col min="7682" max="7682" width="51.42578125" style="53" customWidth="1"/>
    <col min="7683" max="7683" width="0" style="53" hidden="1" customWidth="1"/>
    <col min="7684" max="7685" width="6.42578125" style="53" customWidth="1"/>
    <col min="7686" max="7689" width="0" style="53" hidden="1" customWidth="1"/>
    <col min="7690" max="7690" width="6.42578125" style="53" customWidth="1"/>
    <col min="7691" max="7699" width="0" style="53" hidden="1" customWidth="1"/>
    <col min="7700" max="7700" width="7.5703125" style="53" customWidth="1"/>
    <col min="7701" max="7706" width="0" style="53" hidden="1" customWidth="1"/>
    <col min="7707" max="7709" width="7.5703125" style="53" customWidth="1"/>
    <col min="7710" max="7710" width="5.42578125" style="53" customWidth="1"/>
    <col min="7711" max="7711" width="1.5703125" style="53" bestFit="1" customWidth="1"/>
    <col min="7712" max="7937" width="9.42578125" style="53"/>
    <col min="7938" max="7938" width="51.42578125" style="53" customWidth="1"/>
    <col min="7939" max="7939" width="0" style="53" hidden="1" customWidth="1"/>
    <col min="7940" max="7941" width="6.42578125" style="53" customWidth="1"/>
    <col min="7942" max="7945" width="0" style="53" hidden="1" customWidth="1"/>
    <col min="7946" max="7946" width="6.42578125" style="53" customWidth="1"/>
    <col min="7947" max="7955" width="0" style="53" hidden="1" customWidth="1"/>
    <col min="7956" max="7956" width="7.5703125" style="53" customWidth="1"/>
    <col min="7957" max="7962" width="0" style="53" hidden="1" customWidth="1"/>
    <col min="7963" max="7965" width="7.5703125" style="53" customWidth="1"/>
    <col min="7966" max="7966" width="5.42578125" style="53" customWidth="1"/>
    <col min="7967" max="7967" width="1.5703125" style="53" bestFit="1" customWidth="1"/>
    <col min="7968" max="8193" width="9.42578125" style="53"/>
    <col min="8194" max="8194" width="51.42578125" style="53" customWidth="1"/>
    <col min="8195" max="8195" width="0" style="53" hidden="1" customWidth="1"/>
    <col min="8196" max="8197" width="6.42578125" style="53" customWidth="1"/>
    <col min="8198" max="8201" width="0" style="53" hidden="1" customWidth="1"/>
    <col min="8202" max="8202" width="6.42578125" style="53" customWidth="1"/>
    <col min="8203" max="8211" width="0" style="53" hidden="1" customWidth="1"/>
    <col min="8212" max="8212" width="7.5703125" style="53" customWidth="1"/>
    <col min="8213" max="8218" width="0" style="53" hidden="1" customWidth="1"/>
    <col min="8219" max="8221" width="7.5703125" style="53" customWidth="1"/>
    <col min="8222" max="8222" width="5.42578125" style="53" customWidth="1"/>
    <col min="8223" max="8223" width="1.5703125" style="53" bestFit="1" customWidth="1"/>
    <col min="8224" max="8449" width="9.42578125" style="53"/>
    <col min="8450" max="8450" width="51.42578125" style="53" customWidth="1"/>
    <col min="8451" max="8451" width="0" style="53" hidden="1" customWidth="1"/>
    <col min="8452" max="8453" width="6.42578125" style="53" customWidth="1"/>
    <col min="8454" max="8457" width="0" style="53" hidden="1" customWidth="1"/>
    <col min="8458" max="8458" width="6.42578125" style="53" customWidth="1"/>
    <col min="8459" max="8467" width="0" style="53" hidden="1" customWidth="1"/>
    <col min="8468" max="8468" width="7.5703125" style="53" customWidth="1"/>
    <col min="8469" max="8474" width="0" style="53" hidden="1" customWidth="1"/>
    <col min="8475" max="8477" width="7.5703125" style="53" customWidth="1"/>
    <col min="8478" max="8478" width="5.42578125" style="53" customWidth="1"/>
    <col min="8479" max="8479" width="1.5703125" style="53" bestFit="1" customWidth="1"/>
    <col min="8480" max="8705" width="9.42578125" style="53"/>
    <col min="8706" max="8706" width="51.42578125" style="53" customWidth="1"/>
    <col min="8707" max="8707" width="0" style="53" hidden="1" customWidth="1"/>
    <col min="8708" max="8709" width="6.42578125" style="53" customWidth="1"/>
    <col min="8710" max="8713" width="0" style="53" hidden="1" customWidth="1"/>
    <col min="8714" max="8714" width="6.42578125" style="53" customWidth="1"/>
    <col min="8715" max="8723" width="0" style="53" hidden="1" customWidth="1"/>
    <col min="8724" max="8724" width="7.5703125" style="53" customWidth="1"/>
    <col min="8725" max="8730" width="0" style="53" hidden="1" customWidth="1"/>
    <col min="8731" max="8733" width="7.5703125" style="53" customWidth="1"/>
    <col min="8734" max="8734" width="5.42578125" style="53" customWidth="1"/>
    <col min="8735" max="8735" width="1.5703125" style="53" bestFit="1" customWidth="1"/>
    <col min="8736" max="8961" width="9.42578125" style="53"/>
    <col min="8962" max="8962" width="51.42578125" style="53" customWidth="1"/>
    <col min="8963" max="8963" width="0" style="53" hidden="1" customWidth="1"/>
    <col min="8964" max="8965" width="6.42578125" style="53" customWidth="1"/>
    <col min="8966" max="8969" width="0" style="53" hidden="1" customWidth="1"/>
    <col min="8970" max="8970" width="6.42578125" style="53" customWidth="1"/>
    <col min="8971" max="8979" width="0" style="53" hidden="1" customWidth="1"/>
    <col min="8980" max="8980" width="7.5703125" style="53" customWidth="1"/>
    <col min="8981" max="8986" width="0" style="53" hidden="1" customWidth="1"/>
    <col min="8987" max="8989" width="7.5703125" style="53" customWidth="1"/>
    <col min="8990" max="8990" width="5.42578125" style="53" customWidth="1"/>
    <col min="8991" max="8991" width="1.5703125" style="53" bestFit="1" customWidth="1"/>
    <col min="8992" max="9217" width="9.42578125" style="53"/>
    <col min="9218" max="9218" width="51.42578125" style="53" customWidth="1"/>
    <col min="9219" max="9219" width="0" style="53" hidden="1" customWidth="1"/>
    <col min="9220" max="9221" width="6.42578125" style="53" customWidth="1"/>
    <col min="9222" max="9225" width="0" style="53" hidden="1" customWidth="1"/>
    <col min="9226" max="9226" width="6.42578125" style="53" customWidth="1"/>
    <col min="9227" max="9235" width="0" style="53" hidden="1" customWidth="1"/>
    <col min="9236" max="9236" width="7.5703125" style="53" customWidth="1"/>
    <col min="9237" max="9242" width="0" style="53" hidden="1" customWidth="1"/>
    <col min="9243" max="9245" width="7.5703125" style="53" customWidth="1"/>
    <col min="9246" max="9246" width="5.42578125" style="53" customWidth="1"/>
    <col min="9247" max="9247" width="1.5703125" style="53" bestFit="1" customWidth="1"/>
    <col min="9248" max="9473" width="9.42578125" style="53"/>
    <col min="9474" max="9474" width="51.42578125" style="53" customWidth="1"/>
    <col min="9475" max="9475" width="0" style="53" hidden="1" customWidth="1"/>
    <col min="9476" max="9477" width="6.42578125" style="53" customWidth="1"/>
    <col min="9478" max="9481" width="0" style="53" hidden="1" customWidth="1"/>
    <col min="9482" max="9482" width="6.42578125" style="53" customWidth="1"/>
    <col min="9483" max="9491" width="0" style="53" hidden="1" customWidth="1"/>
    <col min="9492" max="9492" width="7.5703125" style="53" customWidth="1"/>
    <col min="9493" max="9498" width="0" style="53" hidden="1" customWidth="1"/>
    <col min="9499" max="9501" width="7.5703125" style="53" customWidth="1"/>
    <col min="9502" max="9502" width="5.42578125" style="53" customWidth="1"/>
    <col min="9503" max="9503" width="1.5703125" style="53" bestFit="1" customWidth="1"/>
    <col min="9504" max="9729" width="9.42578125" style="53"/>
    <col min="9730" max="9730" width="51.42578125" style="53" customWidth="1"/>
    <col min="9731" max="9731" width="0" style="53" hidden="1" customWidth="1"/>
    <col min="9732" max="9733" width="6.42578125" style="53" customWidth="1"/>
    <col min="9734" max="9737" width="0" style="53" hidden="1" customWidth="1"/>
    <col min="9738" max="9738" width="6.42578125" style="53" customWidth="1"/>
    <col min="9739" max="9747" width="0" style="53" hidden="1" customWidth="1"/>
    <col min="9748" max="9748" width="7.5703125" style="53" customWidth="1"/>
    <col min="9749" max="9754" width="0" style="53" hidden="1" customWidth="1"/>
    <col min="9755" max="9757" width="7.5703125" style="53" customWidth="1"/>
    <col min="9758" max="9758" width="5.42578125" style="53" customWidth="1"/>
    <col min="9759" max="9759" width="1.5703125" style="53" bestFit="1" customWidth="1"/>
    <col min="9760" max="9985" width="9.42578125" style="53"/>
    <col min="9986" max="9986" width="51.42578125" style="53" customWidth="1"/>
    <col min="9987" max="9987" width="0" style="53" hidden="1" customWidth="1"/>
    <col min="9988" max="9989" width="6.42578125" style="53" customWidth="1"/>
    <col min="9990" max="9993" width="0" style="53" hidden="1" customWidth="1"/>
    <col min="9994" max="9994" width="6.42578125" style="53" customWidth="1"/>
    <col min="9995" max="10003" width="0" style="53" hidden="1" customWidth="1"/>
    <col min="10004" max="10004" width="7.5703125" style="53" customWidth="1"/>
    <col min="10005" max="10010" width="0" style="53" hidden="1" customWidth="1"/>
    <col min="10011" max="10013" width="7.5703125" style="53" customWidth="1"/>
    <col min="10014" max="10014" width="5.42578125" style="53" customWidth="1"/>
    <col min="10015" max="10015" width="1.5703125" style="53" bestFit="1" customWidth="1"/>
    <col min="10016" max="10241" width="9.42578125" style="53"/>
    <col min="10242" max="10242" width="51.42578125" style="53" customWidth="1"/>
    <col min="10243" max="10243" width="0" style="53" hidden="1" customWidth="1"/>
    <col min="10244" max="10245" width="6.42578125" style="53" customWidth="1"/>
    <col min="10246" max="10249" width="0" style="53" hidden="1" customWidth="1"/>
    <col min="10250" max="10250" width="6.42578125" style="53" customWidth="1"/>
    <col min="10251" max="10259" width="0" style="53" hidden="1" customWidth="1"/>
    <col min="10260" max="10260" width="7.5703125" style="53" customWidth="1"/>
    <col min="10261" max="10266" width="0" style="53" hidden="1" customWidth="1"/>
    <col min="10267" max="10269" width="7.5703125" style="53" customWidth="1"/>
    <col min="10270" max="10270" width="5.42578125" style="53" customWidth="1"/>
    <col min="10271" max="10271" width="1.5703125" style="53" bestFit="1" customWidth="1"/>
    <col min="10272" max="10497" width="9.42578125" style="53"/>
    <col min="10498" max="10498" width="51.42578125" style="53" customWidth="1"/>
    <col min="10499" max="10499" width="0" style="53" hidden="1" customWidth="1"/>
    <col min="10500" max="10501" width="6.42578125" style="53" customWidth="1"/>
    <col min="10502" max="10505" width="0" style="53" hidden="1" customWidth="1"/>
    <col min="10506" max="10506" width="6.42578125" style="53" customWidth="1"/>
    <col min="10507" max="10515" width="0" style="53" hidden="1" customWidth="1"/>
    <col min="10516" max="10516" width="7.5703125" style="53" customWidth="1"/>
    <col min="10517" max="10522" width="0" style="53" hidden="1" customWidth="1"/>
    <col min="10523" max="10525" width="7.5703125" style="53" customWidth="1"/>
    <col min="10526" max="10526" width="5.42578125" style="53" customWidth="1"/>
    <col min="10527" max="10527" width="1.5703125" style="53" bestFit="1" customWidth="1"/>
    <col min="10528" max="10753" width="9.42578125" style="53"/>
    <col min="10754" max="10754" width="51.42578125" style="53" customWidth="1"/>
    <col min="10755" max="10755" width="0" style="53" hidden="1" customWidth="1"/>
    <col min="10756" max="10757" width="6.42578125" style="53" customWidth="1"/>
    <col min="10758" max="10761" width="0" style="53" hidden="1" customWidth="1"/>
    <col min="10762" max="10762" width="6.42578125" style="53" customWidth="1"/>
    <col min="10763" max="10771" width="0" style="53" hidden="1" customWidth="1"/>
    <col min="10772" max="10772" width="7.5703125" style="53" customWidth="1"/>
    <col min="10773" max="10778" width="0" style="53" hidden="1" customWidth="1"/>
    <col min="10779" max="10781" width="7.5703125" style="53" customWidth="1"/>
    <col min="10782" max="10782" width="5.42578125" style="53" customWidth="1"/>
    <col min="10783" max="10783" width="1.5703125" style="53" bestFit="1" customWidth="1"/>
    <col min="10784" max="11009" width="9.42578125" style="53"/>
    <col min="11010" max="11010" width="51.42578125" style="53" customWidth="1"/>
    <col min="11011" max="11011" width="0" style="53" hidden="1" customWidth="1"/>
    <col min="11012" max="11013" width="6.42578125" style="53" customWidth="1"/>
    <col min="11014" max="11017" width="0" style="53" hidden="1" customWidth="1"/>
    <col min="11018" max="11018" width="6.42578125" style="53" customWidth="1"/>
    <col min="11019" max="11027" width="0" style="53" hidden="1" customWidth="1"/>
    <col min="11028" max="11028" width="7.5703125" style="53" customWidth="1"/>
    <col min="11029" max="11034" width="0" style="53" hidden="1" customWidth="1"/>
    <col min="11035" max="11037" width="7.5703125" style="53" customWidth="1"/>
    <col min="11038" max="11038" width="5.42578125" style="53" customWidth="1"/>
    <col min="11039" max="11039" width="1.5703125" style="53" bestFit="1" customWidth="1"/>
    <col min="11040" max="11265" width="9.42578125" style="53"/>
    <col min="11266" max="11266" width="51.42578125" style="53" customWidth="1"/>
    <col min="11267" max="11267" width="0" style="53" hidden="1" customWidth="1"/>
    <col min="11268" max="11269" width="6.42578125" style="53" customWidth="1"/>
    <col min="11270" max="11273" width="0" style="53" hidden="1" customWidth="1"/>
    <col min="11274" max="11274" width="6.42578125" style="53" customWidth="1"/>
    <col min="11275" max="11283" width="0" style="53" hidden="1" customWidth="1"/>
    <col min="11284" max="11284" width="7.5703125" style="53" customWidth="1"/>
    <col min="11285" max="11290" width="0" style="53" hidden="1" customWidth="1"/>
    <col min="11291" max="11293" width="7.5703125" style="53" customWidth="1"/>
    <col min="11294" max="11294" width="5.42578125" style="53" customWidth="1"/>
    <col min="11295" max="11295" width="1.5703125" style="53" bestFit="1" customWidth="1"/>
    <col min="11296" max="11521" width="9.42578125" style="53"/>
    <col min="11522" max="11522" width="51.42578125" style="53" customWidth="1"/>
    <col min="11523" max="11523" width="0" style="53" hidden="1" customWidth="1"/>
    <col min="11524" max="11525" width="6.42578125" style="53" customWidth="1"/>
    <col min="11526" max="11529" width="0" style="53" hidden="1" customWidth="1"/>
    <col min="11530" max="11530" width="6.42578125" style="53" customWidth="1"/>
    <col min="11531" max="11539" width="0" style="53" hidden="1" customWidth="1"/>
    <col min="11540" max="11540" width="7.5703125" style="53" customWidth="1"/>
    <col min="11541" max="11546" width="0" style="53" hidden="1" customWidth="1"/>
    <col min="11547" max="11549" width="7.5703125" style="53" customWidth="1"/>
    <col min="11550" max="11550" width="5.42578125" style="53" customWidth="1"/>
    <col min="11551" max="11551" width="1.5703125" style="53" bestFit="1" customWidth="1"/>
    <col min="11552" max="11777" width="9.42578125" style="53"/>
    <col min="11778" max="11778" width="51.42578125" style="53" customWidth="1"/>
    <col min="11779" max="11779" width="0" style="53" hidden="1" customWidth="1"/>
    <col min="11780" max="11781" width="6.42578125" style="53" customWidth="1"/>
    <col min="11782" max="11785" width="0" style="53" hidden="1" customWidth="1"/>
    <col min="11786" max="11786" width="6.42578125" style="53" customWidth="1"/>
    <col min="11787" max="11795" width="0" style="53" hidden="1" customWidth="1"/>
    <col min="11796" max="11796" width="7.5703125" style="53" customWidth="1"/>
    <col min="11797" max="11802" width="0" style="53" hidden="1" customWidth="1"/>
    <col min="11803" max="11805" width="7.5703125" style="53" customWidth="1"/>
    <col min="11806" max="11806" width="5.42578125" style="53" customWidth="1"/>
    <col min="11807" max="11807" width="1.5703125" style="53" bestFit="1" customWidth="1"/>
    <col min="11808" max="12033" width="9.42578125" style="53"/>
    <col min="12034" max="12034" width="51.42578125" style="53" customWidth="1"/>
    <col min="12035" max="12035" width="0" style="53" hidden="1" customWidth="1"/>
    <col min="12036" max="12037" width="6.42578125" style="53" customWidth="1"/>
    <col min="12038" max="12041" width="0" style="53" hidden="1" customWidth="1"/>
    <col min="12042" max="12042" width="6.42578125" style="53" customWidth="1"/>
    <col min="12043" max="12051" width="0" style="53" hidden="1" customWidth="1"/>
    <col min="12052" max="12052" width="7.5703125" style="53" customWidth="1"/>
    <col min="12053" max="12058" width="0" style="53" hidden="1" customWidth="1"/>
    <col min="12059" max="12061" width="7.5703125" style="53" customWidth="1"/>
    <col min="12062" max="12062" width="5.42578125" style="53" customWidth="1"/>
    <col min="12063" max="12063" width="1.5703125" style="53" bestFit="1" customWidth="1"/>
    <col min="12064" max="12289" width="9.42578125" style="53"/>
    <col min="12290" max="12290" width="51.42578125" style="53" customWidth="1"/>
    <col min="12291" max="12291" width="0" style="53" hidden="1" customWidth="1"/>
    <col min="12292" max="12293" width="6.42578125" style="53" customWidth="1"/>
    <col min="12294" max="12297" width="0" style="53" hidden="1" customWidth="1"/>
    <col min="12298" max="12298" width="6.42578125" style="53" customWidth="1"/>
    <col min="12299" max="12307" width="0" style="53" hidden="1" customWidth="1"/>
    <col min="12308" max="12308" width="7.5703125" style="53" customWidth="1"/>
    <col min="12309" max="12314" width="0" style="53" hidden="1" customWidth="1"/>
    <col min="12315" max="12317" width="7.5703125" style="53" customWidth="1"/>
    <col min="12318" max="12318" width="5.42578125" style="53" customWidth="1"/>
    <col min="12319" max="12319" width="1.5703125" style="53" bestFit="1" customWidth="1"/>
    <col min="12320" max="12545" width="9.42578125" style="53"/>
    <col min="12546" max="12546" width="51.42578125" style="53" customWidth="1"/>
    <col min="12547" max="12547" width="0" style="53" hidden="1" customWidth="1"/>
    <col min="12548" max="12549" width="6.42578125" style="53" customWidth="1"/>
    <col min="12550" max="12553" width="0" style="53" hidden="1" customWidth="1"/>
    <col min="12554" max="12554" width="6.42578125" style="53" customWidth="1"/>
    <col min="12555" max="12563" width="0" style="53" hidden="1" customWidth="1"/>
    <col min="12564" max="12564" width="7.5703125" style="53" customWidth="1"/>
    <col min="12565" max="12570" width="0" style="53" hidden="1" customWidth="1"/>
    <col min="12571" max="12573" width="7.5703125" style="53" customWidth="1"/>
    <col min="12574" max="12574" width="5.42578125" style="53" customWidth="1"/>
    <col min="12575" max="12575" width="1.5703125" style="53" bestFit="1" customWidth="1"/>
    <col min="12576" max="12801" width="9.42578125" style="53"/>
    <col min="12802" max="12802" width="51.42578125" style="53" customWidth="1"/>
    <col min="12803" max="12803" width="0" style="53" hidden="1" customWidth="1"/>
    <col min="12804" max="12805" width="6.42578125" style="53" customWidth="1"/>
    <col min="12806" max="12809" width="0" style="53" hidden="1" customWidth="1"/>
    <col min="12810" max="12810" width="6.42578125" style="53" customWidth="1"/>
    <col min="12811" max="12819" width="0" style="53" hidden="1" customWidth="1"/>
    <col min="12820" max="12820" width="7.5703125" style="53" customWidth="1"/>
    <col min="12821" max="12826" width="0" style="53" hidden="1" customWidth="1"/>
    <col min="12827" max="12829" width="7.5703125" style="53" customWidth="1"/>
    <col min="12830" max="12830" width="5.42578125" style="53" customWidth="1"/>
    <col min="12831" max="12831" width="1.5703125" style="53" bestFit="1" customWidth="1"/>
    <col min="12832" max="13057" width="9.42578125" style="53"/>
    <col min="13058" max="13058" width="51.42578125" style="53" customWidth="1"/>
    <col min="13059" max="13059" width="0" style="53" hidden="1" customWidth="1"/>
    <col min="13060" max="13061" width="6.42578125" style="53" customWidth="1"/>
    <col min="13062" max="13065" width="0" style="53" hidden="1" customWidth="1"/>
    <col min="13066" max="13066" width="6.42578125" style="53" customWidth="1"/>
    <col min="13067" max="13075" width="0" style="53" hidden="1" customWidth="1"/>
    <col min="13076" max="13076" width="7.5703125" style="53" customWidth="1"/>
    <col min="13077" max="13082" width="0" style="53" hidden="1" customWidth="1"/>
    <col min="13083" max="13085" width="7.5703125" style="53" customWidth="1"/>
    <col min="13086" max="13086" width="5.42578125" style="53" customWidth="1"/>
    <col min="13087" max="13087" width="1.5703125" style="53" bestFit="1" customWidth="1"/>
    <col min="13088" max="13313" width="9.42578125" style="53"/>
    <col min="13314" max="13314" width="51.42578125" style="53" customWidth="1"/>
    <col min="13315" max="13315" width="0" style="53" hidden="1" customWidth="1"/>
    <col min="13316" max="13317" width="6.42578125" style="53" customWidth="1"/>
    <col min="13318" max="13321" width="0" style="53" hidden="1" customWidth="1"/>
    <col min="13322" max="13322" width="6.42578125" style="53" customWidth="1"/>
    <col min="13323" max="13331" width="0" style="53" hidden="1" customWidth="1"/>
    <col min="13332" max="13332" width="7.5703125" style="53" customWidth="1"/>
    <col min="13333" max="13338" width="0" style="53" hidden="1" customWidth="1"/>
    <col min="13339" max="13341" width="7.5703125" style="53" customWidth="1"/>
    <col min="13342" max="13342" width="5.42578125" style="53" customWidth="1"/>
    <col min="13343" max="13343" width="1.5703125" style="53" bestFit="1" customWidth="1"/>
    <col min="13344" max="13569" width="9.42578125" style="53"/>
    <col min="13570" max="13570" width="51.42578125" style="53" customWidth="1"/>
    <col min="13571" max="13571" width="0" style="53" hidden="1" customWidth="1"/>
    <col min="13572" max="13573" width="6.42578125" style="53" customWidth="1"/>
    <col min="13574" max="13577" width="0" style="53" hidden="1" customWidth="1"/>
    <col min="13578" max="13578" width="6.42578125" style="53" customWidth="1"/>
    <col min="13579" max="13587" width="0" style="53" hidden="1" customWidth="1"/>
    <col min="13588" max="13588" width="7.5703125" style="53" customWidth="1"/>
    <col min="13589" max="13594" width="0" style="53" hidden="1" customWidth="1"/>
    <col min="13595" max="13597" width="7.5703125" style="53" customWidth="1"/>
    <col min="13598" max="13598" width="5.42578125" style="53" customWidth="1"/>
    <col min="13599" max="13599" width="1.5703125" style="53" bestFit="1" customWidth="1"/>
    <col min="13600" max="13825" width="9.42578125" style="53"/>
    <col min="13826" max="13826" width="51.42578125" style="53" customWidth="1"/>
    <col min="13827" max="13827" width="0" style="53" hidden="1" customWidth="1"/>
    <col min="13828" max="13829" width="6.42578125" style="53" customWidth="1"/>
    <col min="13830" max="13833" width="0" style="53" hidden="1" customWidth="1"/>
    <col min="13834" max="13834" width="6.42578125" style="53" customWidth="1"/>
    <col min="13835" max="13843" width="0" style="53" hidden="1" customWidth="1"/>
    <col min="13844" max="13844" width="7.5703125" style="53" customWidth="1"/>
    <col min="13845" max="13850" width="0" style="53" hidden="1" customWidth="1"/>
    <col min="13851" max="13853" width="7.5703125" style="53" customWidth="1"/>
    <col min="13854" max="13854" width="5.42578125" style="53" customWidth="1"/>
    <col min="13855" max="13855" width="1.5703125" style="53" bestFit="1" customWidth="1"/>
    <col min="13856" max="14081" width="9.42578125" style="53"/>
    <col min="14082" max="14082" width="51.42578125" style="53" customWidth="1"/>
    <col min="14083" max="14083" width="0" style="53" hidden="1" customWidth="1"/>
    <col min="14084" max="14085" width="6.42578125" style="53" customWidth="1"/>
    <col min="14086" max="14089" width="0" style="53" hidden="1" customWidth="1"/>
    <col min="14090" max="14090" width="6.42578125" style="53" customWidth="1"/>
    <col min="14091" max="14099" width="0" style="53" hidden="1" customWidth="1"/>
    <col min="14100" max="14100" width="7.5703125" style="53" customWidth="1"/>
    <col min="14101" max="14106" width="0" style="53" hidden="1" customWidth="1"/>
    <col min="14107" max="14109" width="7.5703125" style="53" customWidth="1"/>
    <col min="14110" max="14110" width="5.42578125" style="53" customWidth="1"/>
    <col min="14111" max="14111" width="1.5703125" style="53" bestFit="1" customWidth="1"/>
    <col min="14112" max="14337" width="9.42578125" style="53"/>
    <col min="14338" max="14338" width="51.42578125" style="53" customWidth="1"/>
    <col min="14339" max="14339" width="0" style="53" hidden="1" customWidth="1"/>
    <col min="14340" max="14341" width="6.42578125" style="53" customWidth="1"/>
    <col min="14342" max="14345" width="0" style="53" hidden="1" customWidth="1"/>
    <col min="14346" max="14346" width="6.42578125" style="53" customWidth="1"/>
    <col min="14347" max="14355" width="0" style="53" hidden="1" customWidth="1"/>
    <col min="14356" max="14356" width="7.5703125" style="53" customWidth="1"/>
    <col min="14357" max="14362" width="0" style="53" hidden="1" customWidth="1"/>
    <col min="14363" max="14365" width="7.5703125" style="53" customWidth="1"/>
    <col min="14366" max="14366" width="5.42578125" style="53" customWidth="1"/>
    <col min="14367" max="14367" width="1.5703125" style="53" bestFit="1" customWidth="1"/>
    <col min="14368" max="14593" width="9.42578125" style="53"/>
    <col min="14594" max="14594" width="51.42578125" style="53" customWidth="1"/>
    <col min="14595" max="14595" width="0" style="53" hidden="1" customWidth="1"/>
    <col min="14596" max="14597" width="6.42578125" style="53" customWidth="1"/>
    <col min="14598" max="14601" width="0" style="53" hidden="1" customWidth="1"/>
    <col min="14602" max="14602" width="6.42578125" style="53" customWidth="1"/>
    <col min="14603" max="14611" width="0" style="53" hidden="1" customWidth="1"/>
    <col min="14612" max="14612" width="7.5703125" style="53" customWidth="1"/>
    <col min="14613" max="14618" width="0" style="53" hidden="1" customWidth="1"/>
    <col min="14619" max="14621" width="7.5703125" style="53" customWidth="1"/>
    <col min="14622" max="14622" width="5.42578125" style="53" customWidth="1"/>
    <col min="14623" max="14623" width="1.5703125" style="53" bestFit="1" customWidth="1"/>
    <col min="14624" max="14849" width="9.42578125" style="53"/>
    <col min="14850" max="14850" width="51.42578125" style="53" customWidth="1"/>
    <col min="14851" max="14851" width="0" style="53" hidden="1" customWidth="1"/>
    <col min="14852" max="14853" width="6.42578125" style="53" customWidth="1"/>
    <col min="14854" max="14857" width="0" style="53" hidden="1" customWidth="1"/>
    <col min="14858" max="14858" width="6.42578125" style="53" customWidth="1"/>
    <col min="14859" max="14867" width="0" style="53" hidden="1" customWidth="1"/>
    <col min="14868" max="14868" width="7.5703125" style="53" customWidth="1"/>
    <col min="14869" max="14874" width="0" style="53" hidden="1" customWidth="1"/>
    <col min="14875" max="14877" width="7.5703125" style="53" customWidth="1"/>
    <col min="14878" max="14878" width="5.42578125" style="53" customWidth="1"/>
    <col min="14879" max="14879" width="1.5703125" style="53" bestFit="1" customWidth="1"/>
    <col min="14880" max="15105" width="9.42578125" style="53"/>
    <col min="15106" max="15106" width="51.42578125" style="53" customWidth="1"/>
    <col min="15107" max="15107" width="0" style="53" hidden="1" customWidth="1"/>
    <col min="15108" max="15109" width="6.42578125" style="53" customWidth="1"/>
    <col min="15110" max="15113" width="0" style="53" hidden="1" customWidth="1"/>
    <col min="15114" max="15114" width="6.42578125" style="53" customWidth="1"/>
    <col min="15115" max="15123" width="0" style="53" hidden="1" customWidth="1"/>
    <col min="15124" max="15124" width="7.5703125" style="53" customWidth="1"/>
    <col min="15125" max="15130" width="0" style="53" hidden="1" customWidth="1"/>
    <col min="15131" max="15133" width="7.5703125" style="53" customWidth="1"/>
    <col min="15134" max="15134" width="5.42578125" style="53" customWidth="1"/>
    <col min="15135" max="15135" width="1.5703125" style="53" bestFit="1" customWidth="1"/>
    <col min="15136" max="15361" width="9.42578125" style="53"/>
    <col min="15362" max="15362" width="51.42578125" style="53" customWidth="1"/>
    <col min="15363" max="15363" width="0" style="53" hidden="1" customWidth="1"/>
    <col min="15364" max="15365" width="6.42578125" style="53" customWidth="1"/>
    <col min="15366" max="15369" width="0" style="53" hidden="1" customWidth="1"/>
    <col min="15370" max="15370" width="6.42578125" style="53" customWidth="1"/>
    <col min="15371" max="15379" width="0" style="53" hidden="1" customWidth="1"/>
    <col min="15380" max="15380" width="7.5703125" style="53" customWidth="1"/>
    <col min="15381" max="15386" width="0" style="53" hidden="1" customWidth="1"/>
    <col min="15387" max="15389" width="7.5703125" style="53" customWidth="1"/>
    <col min="15390" max="15390" width="5.42578125" style="53" customWidth="1"/>
    <col min="15391" max="15391" width="1.5703125" style="53" bestFit="1" customWidth="1"/>
    <col min="15392" max="15617" width="9.42578125" style="53"/>
    <col min="15618" max="15618" width="51.42578125" style="53" customWidth="1"/>
    <col min="15619" max="15619" width="0" style="53" hidden="1" customWidth="1"/>
    <col min="15620" max="15621" width="6.42578125" style="53" customWidth="1"/>
    <col min="15622" max="15625" width="0" style="53" hidden="1" customWidth="1"/>
    <col min="15626" max="15626" width="6.42578125" style="53" customWidth="1"/>
    <col min="15627" max="15635" width="0" style="53" hidden="1" customWidth="1"/>
    <col min="15636" max="15636" width="7.5703125" style="53" customWidth="1"/>
    <col min="15637" max="15642" width="0" style="53" hidden="1" customWidth="1"/>
    <col min="15643" max="15645" width="7.5703125" style="53" customWidth="1"/>
    <col min="15646" max="15646" width="5.42578125" style="53" customWidth="1"/>
    <col min="15647" max="15647" width="1.5703125" style="53" bestFit="1" customWidth="1"/>
    <col min="15648" max="15873" width="9.42578125" style="53"/>
    <col min="15874" max="15874" width="51.42578125" style="53" customWidth="1"/>
    <col min="15875" max="15875" width="0" style="53" hidden="1" customWidth="1"/>
    <col min="15876" max="15877" width="6.42578125" style="53" customWidth="1"/>
    <col min="15878" max="15881" width="0" style="53" hidden="1" customWidth="1"/>
    <col min="15882" max="15882" width="6.42578125" style="53" customWidth="1"/>
    <col min="15883" max="15891" width="0" style="53" hidden="1" customWidth="1"/>
    <col min="15892" max="15892" width="7.5703125" style="53" customWidth="1"/>
    <col min="15893" max="15898" width="0" style="53" hidden="1" customWidth="1"/>
    <col min="15899" max="15901" width="7.5703125" style="53" customWidth="1"/>
    <col min="15902" max="15902" width="5.42578125" style="53" customWidth="1"/>
    <col min="15903" max="15903" width="1.5703125" style="53" bestFit="1" customWidth="1"/>
    <col min="15904" max="16129" width="9.42578125" style="53"/>
    <col min="16130" max="16130" width="51.42578125" style="53" customWidth="1"/>
    <col min="16131" max="16131" width="0" style="53" hidden="1" customWidth="1"/>
    <col min="16132" max="16133" width="6.42578125" style="53" customWidth="1"/>
    <col min="16134" max="16137" width="0" style="53" hidden="1" customWidth="1"/>
    <col min="16138" max="16138" width="6.42578125" style="53" customWidth="1"/>
    <col min="16139" max="16147" width="0" style="53" hidden="1" customWidth="1"/>
    <col min="16148" max="16148" width="7.5703125" style="53" customWidth="1"/>
    <col min="16149" max="16154" width="0" style="53" hidden="1" customWidth="1"/>
    <col min="16155" max="16157" width="7.5703125" style="53" customWidth="1"/>
    <col min="16158" max="16158" width="5.42578125" style="53" customWidth="1"/>
    <col min="16159" max="16159" width="1.5703125" style="53" bestFit="1" customWidth="1"/>
    <col min="16160" max="16384" width="9.42578125" style="53"/>
  </cols>
  <sheetData>
    <row r="1" spans="2:31" ht="23.25" x14ac:dyDescent="0.35">
      <c r="B1" s="2" t="s">
        <v>150</v>
      </c>
      <c r="AE1" s="65"/>
    </row>
    <row r="3" spans="2:31" x14ac:dyDescent="0.25">
      <c r="B3" s="60" t="s">
        <v>149</v>
      </c>
      <c r="C3" s="61"/>
      <c r="D3" s="61"/>
      <c r="E3" s="61"/>
      <c r="F3" s="61"/>
      <c r="G3" s="61"/>
      <c r="H3" s="61"/>
      <c r="I3" s="61"/>
      <c r="J3" s="61"/>
      <c r="K3" s="62"/>
      <c r="L3" s="61"/>
      <c r="M3" s="61"/>
      <c r="N3" s="61"/>
      <c r="O3" s="61"/>
      <c r="P3" s="61"/>
      <c r="Q3" s="61"/>
      <c r="R3" s="61"/>
      <c r="S3" s="61"/>
      <c r="T3" s="61"/>
      <c r="U3" s="61"/>
      <c r="V3" s="61"/>
      <c r="W3" s="61"/>
      <c r="X3" s="61"/>
      <c r="Y3" s="61"/>
      <c r="Z3" s="61"/>
      <c r="AA3" s="61"/>
      <c r="AB3" s="61"/>
      <c r="AC3" s="61"/>
      <c r="AE3" s="65"/>
    </row>
    <row r="4" spans="2:31" x14ac:dyDescent="0.25">
      <c r="B4" s="63" t="s">
        <v>111</v>
      </c>
      <c r="C4" s="61"/>
      <c r="D4" s="61"/>
      <c r="E4" s="61"/>
      <c r="F4" s="61"/>
      <c r="G4" s="61"/>
      <c r="H4" s="61"/>
      <c r="I4" s="61"/>
      <c r="J4" s="61"/>
      <c r="K4" s="62"/>
      <c r="L4" s="61"/>
      <c r="M4" s="61"/>
      <c r="N4" s="61"/>
      <c r="O4" s="61"/>
      <c r="P4" s="61"/>
      <c r="Q4" s="61"/>
      <c r="R4" s="61"/>
      <c r="S4" s="61"/>
      <c r="T4" s="61"/>
      <c r="U4" s="61"/>
      <c r="V4" s="61"/>
      <c r="W4" s="61"/>
      <c r="X4" s="61"/>
      <c r="Y4" s="61"/>
      <c r="Z4" s="61"/>
      <c r="AA4" s="61"/>
      <c r="AB4" s="61"/>
      <c r="AC4" s="61"/>
    </row>
    <row r="5" spans="2:31" x14ac:dyDescent="0.25">
      <c r="B5" s="63"/>
      <c r="C5" s="61"/>
      <c r="D5" s="61"/>
      <c r="E5" s="61"/>
      <c r="F5" s="61"/>
      <c r="G5" s="61"/>
      <c r="H5" s="61"/>
      <c r="I5" s="61"/>
      <c r="J5" s="61"/>
      <c r="K5" s="62"/>
      <c r="L5" s="61"/>
      <c r="M5" s="61"/>
      <c r="N5" s="61"/>
      <c r="O5" s="61"/>
      <c r="P5" s="61"/>
      <c r="Q5" s="61"/>
      <c r="R5" s="61"/>
      <c r="S5" s="61"/>
      <c r="T5" s="61"/>
      <c r="U5" s="61"/>
      <c r="V5" s="61"/>
      <c r="W5" s="61"/>
      <c r="X5" s="61"/>
      <c r="Y5" s="61"/>
      <c r="Z5" s="61"/>
      <c r="AA5" s="61"/>
      <c r="AB5" s="61"/>
      <c r="AC5" s="61"/>
    </row>
    <row r="6" spans="2:31" ht="14.85" customHeight="1" x14ac:dyDescent="0.25">
      <c r="B6" s="300" t="s">
        <v>206</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row>
    <row r="7" spans="2:31" x14ac:dyDescent="0.25">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row>
    <row r="8" spans="2:31" ht="216" customHeight="1" x14ac:dyDescent="0.25">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row>
    <row r="9" spans="2:31" ht="20.85" customHeight="1" x14ac:dyDescent="0.25">
      <c r="B9" s="271"/>
    </row>
    <row r="10" spans="2:31" ht="23.25" x14ac:dyDescent="0.35">
      <c r="B10" s="55" t="s">
        <v>237</v>
      </c>
      <c r="D10" s="65"/>
      <c r="J10" s="2"/>
      <c r="V10" s="56"/>
      <c r="W10" s="65"/>
    </row>
    <row r="11" spans="2:31" ht="21.75" customHeight="1" x14ac:dyDescent="0.25">
      <c r="B11" s="55" t="s">
        <v>272</v>
      </c>
      <c r="K11" s="53"/>
      <c r="L11" s="54"/>
      <c r="W11" s="267" t="s">
        <v>159</v>
      </c>
    </row>
    <row r="12" spans="2:31" x14ac:dyDescent="0.25">
      <c r="B12" s="77"/>
      <c r="C12" s="78">
        <v>2002</v>
      </c>
      <c r="D12" s="77">
        <v>2003</v>
      </c>
      <c r="E12" s="77">
        <v>2004</v>
      </c>
      <c r="F12" s="77">
        <v>2005</v>
      </c>
      <c r="G12" s="77">
        <v>2006</v>
      </c>
      <c r="H12" s="77">
        <v>2007</v>
      </c>
      <c r="I12" s="77">
        <v>2008</v>
      </c>
      <c r="J12" s="77">
        <v>2009</v>
      </c>
      <c r="K12" s="77">
        <v>2010</v>
      </c>
      <c r="L12" s="77">
        <v>2011</v>
      </c>
      <c r="M12" s="77">
        <v>2012</v>
      </c>
      <c r="N12" s="77">
        <v>2013</v>
      </c>
      <c r="O12" s="77">
        <v>2014</v>
      </c>
      <c r="P12" s="77">
        <v>2015</v>
      </c>
      <c r="Q12" s="77">
        <v>2016</v>
      </c>
      <c r="R12" s="77">
        <v>2017</v>
      </c>
      <c r="S12" s="77">
        <v>2018</v>
      </c>
      <c r="T12" s="77">
        <v>2019</v>
      </c>
      <c r="U12" s="77">
        <v>2020</v>
      </c>
      <c r="V12" s="77">
        <v>2021</v>
      </c>
      <c r="W12" s="77">
        <v>2022</v>
      </c>
    </row>
    <row r="13" spans="2:31" x14ac:dyDescent="0.25">
      <c r="B13" s="55" t="s">
        <v>97</v>
      </c>
      <c r="C13" s="54"/>
      <c r="K13" s="53"/>
    </row>
    <row r="14" spans="2:31" x14ac:dyDescent="0.25">
      <c r="B14" s="59" t="s">
        <v>100</v>
      </c>
      <c r="C14" s="58"/>
      <c r="D14" s="58"/>
      <c r="E14" s="58"/>
      <c r="F14" s="58"/>
      <c r="G14" s="58"/>
      <c r="H14" s="58"/>
      <c r="I14" s="58"/>
      <c r="J14" s="58"/>
      <c r="K14" s="58"/>
      <c r="L14" s="58"/>
      <c r="M14" s="58"/>
      <c r="N14" s="58"/>
      <c r="O14" s="58"/>
      <c r="P14" s="58"/>
      <c r="Q14" s="58"/>
      <c r="R14" s="58"/>
      <c r="S14" s="58"/>
      <c r="T14" s="58"/>
      <c r="AD14" s="56"/>
    </row>
    <row r="15" spans="2:31" x14ac:dyDescent="0.25">
      <c r="B15" s="59" t="s">
        <v>101</v>
      </c>
      <c r="C15" s="58">
        <v>29.54904347826087</v>
      </c>
      <c r="D15" s="58">
        <v>29.407393617021278</v>
      </c>
      <c r="E15" s="58">
        <v>29.32</v>
      </c>
      <c r="F15" s="58">
        <v>29.169999999999998</v>
      </c>
      <c r="G15" s="58">
        <v>29</v>
      </c>
      <c r="H15" s="58">
        <v>29</v>
      </c>
      <c r="I15" s="58">
        <v>29</v>
      </c>
      <c r="J15" s="58">
        <v>28.218019801980198</v>
      </c>
      <c r="K15" s="58">
        <v>28.323460218408737</v>
      </c>
      <c r="L15" s="58">
        <v>28.723469321503526</v>
      </c>
      <c r="M15" s="58">
        <v>28.663799362847463</v>
      </c>
      <c r="N15" s="58">
        <v>28.652039013607176</v>
      </c>
      <c r="O15" s="58">
        <v>28.626472838200719</v>
      </c>
      <c r="P15" s="58">
        <v>28.61302046287404</v>
      </c>
      <c r="Q15" s="58">
        <v>27.126277200000001</v>
      </c>
      <c r="R15" s="58">
        <v>25.654616999999998</v>
      </c>
      <c r="S15" s="58">
        <v>25.1375472</v>
      </c>
      <c r="T15" s="58">
        <v>25.1375472</v>
      </c>
      <c r="U15" s="58">
        <v>25.1375472</v>
      </c>
      <c r="V15" s="58">
        <v>25.1375472</v>
      </c>
      <c r="W15" s="58">
        <v>25.1375472</v>
      </c>
      <c r="AD15" s="56"/>
    </row>
    <row r="16" spans="2:31" x14ac:dyDescent="0.25">
      <c r="B16" s="59" t="s">
        <v>102</v>
      </c>
      <c r="C16" s="58">
        <v>32.209086970648762</v>
      </c>
      <c r="D16" s="58">
        <v>32.110087158628701</v>
      </c>
      <c r="E16" s="58">
        <v>32.095546701043006</v>
      </c>
      <c r="F16" s="58">
        <v>32.117316990891709</v>
      </c>
      <c r="G16" s="58">
        <v>32.160713891525567</v>
      </c>
      <c r="H16" s="58">
        <v>32.088396852337596</v>
      </c>
      <c r="I16" s="58">
        <v>32.979999999999997</v>
      </c>
      <c r="J16" s="58">
        <v>32.93</v>
      </c>
      <c r="K16" s="58">
        <v>32.93</v>
      </c>
      <c r="L16" s="58">
        <v>32.880000000000003</v>
      </c>
      <c r="M16" s="58">
        <v>32.799999999999997</v>
      </c>
      <c r="N16" s="58">
        <v>32.625999999999998</v>
      </c>
      <c r="O16" s="58">
        <v>32.606999999999999</v>
      </c>
      <c r="P16" s="58">
        <v>32.625999999999998</v>
      </c>
      <c r="Q16" s="58">
        <v>32.637</v>
      </c>
      <c r="R16" s="58">
        <v>30.815149999999996</v>
      </c>
      <c r="S16" s="58">
        <v>30.815149999999996</v>
      </c>
      <c r="T16" s="58">
        <v>30.815149999999996</v>
      </c>
      <c r="U16" s="58">
        <v>30.815149999999996</v>
      </c>
      <c r="V16" s="58">
        <v>30.815149999999996</v>
      </c>
      <c r="W16" s="58">
        <v>30.815149999999996</v>
      </c>
      <c r="AD16" s="56"/>
    </row>
    <row r="17" spans="2:30" x14ac:dyDescent="0.25">
      <c r="B17" s="59" t="s">
        <v>103</v>
      </c>
      <c r="C17" s="58">
        <v>28.578312706145795</v>
      </c>
      <c r="D17" s="58">
        <v>28.136363636363637</v>
      </c>
      <c r="E17" s="58">
        <v>28.283231956086343</v>
      </c>
      <c r="F17" s="58">
        <v>27.61</v>
      </c>
      <c r="G17" s="58">
        <v>28.616297229219143</v>
      </c>
      <c r="H17" s="58">
        <v>27.85298113207547</v>
      </c>
      <c r="I17" s="58">
        <v>27.849218750000002</v>
      </c>
      <c r="J17" s="58">
        <v>25.072367601246103</v>
      </c>
      <c r="K17" s="58">
        <v>24.257672538030423</v>
      </c>
      <c r="L17" s="58">
        <v>25.079444691984797</v>
      </c>
      <c r="M17" s="58">
        <v>25.028632486812072</v>
      </c>
      <c r="N17" s="58">
        <v>25.022229964465676</v>
      </c>
      <c r="O17" s="58">
        <v>25.060566037735853</v>
      </c>
      <c r="P17" s="58">
        <v>25.060566037735853</v>
      </c>
      <c r="Q17" s="58">
        <v>25.060566037735853</v>
      </c>
      <c r="R17" s="58">
        <v>25.060566037735853</v>
      </c>
      <c r="S17" s="58">
        <v>25.060566037735853</v>
      </c>
      <c r="T17" s="58">
        <v>25.060566037735853</v>
      </c>
      <c r="U17" s="58">
        <v>25.060566037735853</v>
      </c>
      <c r="V17" s="58">
        <v>25.060566037735853</v>
      </c>
      <c r="W17" s="58">
        <v>25.060566037735853</v>
      </c>
      <c r="AD17" s="56"/>
    </row>
    <row r="18" spans="2:30" ht="10.5" customHeight="1" x14ac:dyDescent="0.25">
      <c r="C18" s="56"/>
      <c r="D18" s="56"/>
      <c r="E18" s="56"/>
      <c r="F18" s="56"/>
      <c r="G18" s="56"/>
      <c r="H18" s="56"/>
      <c r="I18" s="56"/>
      <c r="J18" s="56"/>
      <c r="K18" s="56"/>
      <c r="L18" s="56"/>
      <c r="M18" s="56"/>
      <c r="N18" s="56"/>
      <c r="O18" s="56"/>
      <c r="P18" s="56"/>
      <c r="Q18" s="56"/>
      <c r="R18" s="56"/>
      <c r="S18" s="56"/>
      <c r="T18" s="56"/>
      <c r="U18" s="65"/>
      <c r="V18" s="65"/>
    </row>
    <row r="19" spans="2:30" x14ac:dyDescent="0.25">
      <c r="B19" s="55" t="s">
        <v>104</v>
      </c>
      <c r="C19" s="56"/>
      <c r="D19" s="56"/>
      <c r="E19" s="56"/>
      <c r="F19" s="56"/>
      <c r="G19" s="56"/>
      <c r="H19" s="56"/>
      <c r="I19" s="56"/>
      <c r="J19" s="56"/>
      <c r="K19" s="56"/>
      <c r="L19" s="56"/>
      <c r="M19" s="56"/>
      <c r="N19" s="56"/>
      <c r="O19" s="56"/>
      <c r="P19" s="56"/>
      <c r="Q19" s="56"/>
      <c r="R19" s="56"/>
      <c r="S19" s="56"/>
      <c r="T19" s="56"/>
      <c r="U19" s="65"/>
      <c r="V19" s="65"/>
      <c r="AD19" s="56"/>
    </row>
    <row r="20" spans="2:30" x14ac:dyDescent="0.25">
      <c r="B20" s="59" t="s">
        <v>105</v>
      </c>
      <c r="C20" s="58">
        <v>45.968181999999999</v>
      </c>
      <c r="D20" s="58">
        <v>45.968181999999999</v>
      </c>
      <c r="E20" s="58">
        <v>45.882998520228917</v>
      </c>
      <c r="F20" s="58">
        <v>45.932594852664458</v>
      </c>
      <c r="G20" s="58">
        <v>45.949960825022217</v>
      </c>
      <c r="H20" s="58">
        <v>45.894835982211895</v>
      </c>
      <c r="I20" s="58">
        <v>45.906668363195465</v>
      </c>
      <c r="J20" s="58">
        <v>45.963806438042859</v>
      </c>
      <c r="K20" s="58">
        <v>45.950875645439048</v>
      </c>
      <c r="L20" s="58">
        <v>46.032954536669074</v>
      </c>
      <c r="M20" s="58">
        <v>45.965674910440619</v>
      </c>
      <c r="N20" s="58">
        <v>45.955524574294138</v>
      </c>
      <c r="O20" s="58">
        <v>45.9640837506239</v>
      </c>
      <c r="P20" s="58">
        <v>45.957572355483769</v>
      </c>
      <c r="Q20" s="58">
        <v>45.915890340705225</v>
      </c>
      <c r="R20" s="58">
        <v>45.909614894896663</v>
      </c>
      <c r="S20" s="58">
        <v>45.938031250315525</v>
      </c>
      <c r="T20" s="58">
        <v>45.943715836895549</v>
      </c>
      <c r="U20" s="58">
        <v>45.943666499100438</v>
      </c>
      <c r="V20" s="58">
        <v>45.955648216499476</v>
      </c>
      <c r="W20" s="58">
        <v>45.965256543391028</v>
      </c>
      <c r="X20" s="58"/>
      <c r="AD20" s="56"/>
    </row>
    <row r="21" spans="2:30" x14ac:dyDescent="0.25">
      <c r="B21" s="59" t="s">
        <v>106</v>
      </c>
      <c r="C21" s="58">
        <v>44.934999999999995</v>
      </c>
      <c r="D21" s="58">
        <v>44.934999999999995</v>
      </c>
      <c r="E21" s="58">
        <v>45.098931229001749</v>
      </c>
      <c r="F21" s="58">
        <v>44.991828698069746</v>
      </c>
      <c r="G21" s="58">
        <v>44.997887266000681</v>
      </c>
      <c r="H21" s="58">
        <v>45.0159854155849</v>
      </c>
      <c r="I21" s="58">
        <v>45.0159854155849</v>
      </c>
      <c r="J21" s="58">
        <v>45.0702396502762</v>
      </c>
      <c r="K21" s="58">
        <v>45.048999999999999</v>
      </c>
      <c r="L21" s="58">
        <v>45.050898483295228</v>
      </c>
      <c r="M21" s="58">
        <v>44.991511755211562</v>
      </c>
      <c r="N21" s="58">
        <v>45.02326873382475</v>
      </c>
      <c r="O21" s="58">
        <v>45.032374313560965</v>
      </c>
      <c r="P21" s="58">
        <v>45.033983113451484</v>
      </c>
      <c r="Q21" s="58">
        <v>45.023491171779007</v>
      </c>
      <c r="R21" s="58">
        <v>45.015636473774819</v>
      </c>
      <c r="S21" s="58">
        <v>44.902494803920867</v>
      </c>
      <c r="T21" s="58">
        <v>44.797260473182646</v>
      </c>
      <c r="U21" s="58">
        <v>44.830906601870574</v>
      </c>
      <c r="V21" s="58">
        <v>44.481153069321316</v>
      </c>
      <c r="W21" s="58">
        <v>44.766877481504977</v>
      </c>
      <c r="AD21" s="56"/>
    </row>
    <row r="22" spans="2:30" x14ac:dyDescent="0.25">
      <c r="B22" s="59" t="s">
        <v>107</v>
      </c>
      <c r="C22" s="58">
        <v>43.89</v>
      </c>
      <c r="D22" s="58">
        <v>43.89</v>
      </c>
      <c r="E22" s="58">
        <v>43.928901785658546</v>
      </c>
      <c r="F22" s="58">
        <v>43.911905002233226</v>
      </c>
      <c r="G22" s="58">
        <v>43.886256447238658</v>
      </c>
      <c r="H22" s="58">
        <v>43.869054390679381</v>
      </c>
      <c r="I22" s="58">
        <v>43.869054390679381</v>
      </c>
      <c r="J22" s="58">
        <v>43.891116847026666</v>
      </c>
      <c r="K22" s="58">
        <v>43.880499999999998</v>
      </c>
      <c r="L22" s="58">
        <v>43.916733598523585</v>
      </c>
      <c r="M22" s="58">
        <v>43.913703493378776</v>
      </c>
      <c r="N22" s="58">
        <v>43.928914654204576</v>
      </c>
      <c r="O22" s="58">
        <v>43.952720839284531</v>
      </c>
      <c r="P22" s="58">
        <v>43.930307635363476</v>
      </c>
      <c r="Q22" s="58">
        <v>43.92501144991153</v>
      </c>
      <c r="R22" s="58">
        <v>43.915200519131396</v>
      </c>
      <c r="S22" s="58">
        <v>43.904691662804744</v>
      </c>
      <c r="T22" s="58">
        <v>43.904677030985638</v>
      </c>
      <c r="U22" s="58">
        <v>43.920746212572723</v>
      </c>
      <c r="V22" s="58">
        <v>43.926038983594374</v>
      </c>
      <c r="W22" s="58">
        <v>44.030023385929816</v>
      </c>
      <c r="AD22" s="56"/>
    </row>
    <row r="23" spans="2:30" x14ac:dyDescent="0.25">
      <c r="B23" s="59" t="s">
        <v>14</v>
      </c>
      <c r="C23" s="58">
        <v>43.89</v>
      </c>
      <c r="D23" s="58">
        <v>43.89</v>
      </c>
      <c r="E23" s="58">
        <v>43.894826503572745</v>
      </c>
      <c r="F23" s="58">
        <v>43.903376000000002</v>
      </c>
      <c r="G23" s="58">
        <v>43.869054390679381</v>
      </c>
      <c r="H23" s="58">
        <v>43.851769299324857</v>
      </c>
      <c r="I23" s="58">
        <v>43.851769299324857</v>
      </c>
      <c r="J23" s="58">
        <v>43.856623536794238</v>
      </c>
      <c r="K23" s="58">
        <v>43.856623536794238</v>
      </c>
      <c r="L23" s="58">
        <v>43.878838641194328</v>
      </c>
      <c r="M23" s="58">
        <v>43.878824033428941</v>
      </c>
      <c r="N23" s="58">
        <v>43.902881597164715</v>
      </c>
      <c r="O23" s="58">
        <v>43.888429343487644</v>
      </c>
      <c r="P23" s="58">
        <v>43.90151028193528</v>
      </c>
      <c r="Q23" s="58">
        <v>43.888641199814494</v>
      </c>
      <c r="R23" s="58">
        <v>43.872228542131026</v>
      </c>
      <c r="S23" s="58">
        <v>43.888564440389963</v>
      </c>
      <c r="T23" s="58">
        <v>43.864827672528712</v>
      </c>
      <c r="U23" s="58">
        <v>43.896274858188249</v>
      </c>
      <c r="V23" s="58">
        <v>43.861746607944845</v>
      </c>
      <c r="W23" s="58">
        <v>43.880813812374342</v>
      </c>
      <c r="AD23" s="56"/>
    </row>
    <row r="24" spans="2:30" x14ac:dyDescent="0.25">
      <c r="B24" s="59" t="s">
        <v>188</v>
      </c>
      <c r="C24" s="58">
        <v>42.863999999999997</v>
      </c>
      <c r="D24" s="58">
        <v>42.863999999999997</v>
      </c>
      <c r="E24" s="58">
        <v>42.868457436036564</v>
      </c>
      <c r="F24" s="58">
        <v>42.632077520104858</v>
      </c>
      <c r="G24" s="58">
        <v>42.600563976434813</v>
      </c>
      <c r="H24" s="58">
        <v>42.536798614718613</v>
      </c>
      <c r="I24" s="58">
        <v>42.568805191727733</v>
      </c>
      <c r="J24" s="58">
        <v>42.568805191727733</v>
      </c>
      <c r="K24" s="58">
        <v>42.568805191727733</v>
      </c>
      <c r="L24" s="58">
        <v>42.568805191727733</v>
      </c>
      <c r="M24" s="58">
        <v>42.568805191727733</v>
      </c>
      <c r="N24" s="58">
        <v>42.568805191727733</v>
      </c>
      <c r="O24" s="58">
        <v>42.568805191727733</v>
      </c>
      <c r="P24" s="58">
        <v>42.568805191727733</v>
      </c>
      <c r="Q24" s="58">
        <v>42.568805191727733</v>
      </c>
      <c r="R24" s="58">
        <v>42.568805191727733</v>
      </c>
      <c r="S24" s="58">
        <v>42.568805191727733</v>
      </c>
      <c r="T24" s="58">
        <v>42.568805191727733</v>
      </c>
      <c r="U24" s="58">
        <v>42.568805191727733</v>
      </c>
      <c r="V24" s="58">
        <v>42.568805191727733</v>
      </c>
      <c r="W24" s="58">
        <v>42.568805191727733</v>
      </c>
      <c r="AD24" s="56"/>
    </row>
    <row r="25" spans="2:30" x14ac:dyDescent="0.25">
      <c r="B25" s="59" t="s">
        <v>189</v>
      </c>
      <c r="C25" s="58" t="s">
        <v>276</v>
      </c>
      <c r="D25" s="58" t="s">
        <v>276</v>
      </c>
      <c r="E25" s="58" t="s">
        <v>276</v>
      </c>
      <c r="F25" s="58">
        <v>43.020540001285227</v>
      </c>
      <c r="G25" s="58">
        <v>42.991996666666658</v>
      </c>
      <c r="H25" s="58">
        <v>42.895288106772107</v>
      </c>
      <c r="I25" s="58">
        <v>42.895288106772107</v>
      </c>
      <c r="J25" s="58">
        <v>42.943945863692861</v>
      </c>
      <c r="K25" s="58">
        <v>42.905068704113759</v>
      </c>
      <c r="L25" s="58">
        <v>42.930573582769725</v>
      </c>
      <c r="M25" s="58">
        <v>42.941986989757758</v>
      </c>
      <c r="N25" s="58">
        <v>42.914402837634725</v>
      </c>
      <c r="O25" s="58">
        <v>42.921933888736476</v>
      </c>
      <c r="P25" s="58">
        <v>42.933534909089779</v>
      </c>
      <c r="Q25" s="58">
        <v>42.931985933283649</v>
      </c>
      <c r="R25" s="58">
        <v>42.931985933283649</v>
      </c>
      <c r="S25" s="58">
        <v>42.92834421071619</v>
      </c>
      <c r="T25" s="58">
        <v>42.855244081979706</v>
      </c>
      <c r="U25" s="58">
        <v>42.881591656200449</v>
      </c>
      <c r="V25" s="58">
        <v>43.037644069766515</v>
      </c>
      <c r="W25" s="58">
        <v>43.028148842751413</v>
      </c>
      <c r="AD25" s="56"/>
    </row>
    <row r="26" spans="2:30" x14ac:dyDescent="0.25">
      <c r="B26" s="59" t="s">
        <v>108</v>
      </c>
      <c r="C26" s="58">
        <v>40.795999999999999</v>
      </c>
      <c r="D26" s="58">
        <v>40.984000000000002</v>
      </c>
      <c r="E26" s="58">
        <v>40.903871342709643</v>
      </c>
      <c r="F26" s="58">
        <v>40.891973304068593</v>
      </c>
      <c r="G26" s="58">
        <v>40.741606987674167</v>
      </c>
      <c r="H26" s="58">
        <v>41.019515964237527</v>
      </c>
      <c r="I26" s="58">
        <v>40.972793020838921</v>
      </c>
      <c r="J26" s="58">
        <v>40.848640539092607</v>
      </c>
      <c r="K26" s="58">
        <v>40.720799999999997</v>
      </c>
      <c r="L26" s="58">
        <v>40.708666709358752</v>
      </c>
      <c r="M26" s="58">
        <v>40.717117386125011</v>
      </c>
      <c r="N26" s="58">
        <v>40.69990332327707</v>
      </c>
      <c r="O26" s="58">
        <v>40.7496181793734</v>
      </c>
      <c r="P26" s="58">
        <v>40.761083981125196</v>
      </c>
      <c r="Q26" s="58">
        <v>40.722516260151359</v>
      </c>
      <c r="R26" s="58">
        <v>40.657560583154549</v>
      </c>
      <c r="S26" s="58">
        <v>40.713696135643985</v>
      </c>
      <c r="T26" s="58">
        <v>40.751767987623992</v>
      </c>
      <c r="U26" s="58">
        <v>40.725967347529327</v>
      </c>
      <c r="V26" s="58">
        <v>40.910898416164351</v>
      </c>
      <c r="W26" s="58">
        <v>40.674803621801438</v>
      </c>
      <c r="AD26" s="56"/>
    </row>
    <row r="27" spans="2:30" ht="9" hidden="1" customHeight="1" x14ac:dyDescent="0.25">
      <c r="B27" s="55" t="s">
        <v>147</v>
      </c>
      <c r="C27" s="57" t="s">
        <v>99</v>
      </c>
      <c r="D27" s="57" t="s">
        <v>99</v>
      </c>
      <c r="E27" s="57" t="s">
        <v>99</v>
      </c>
      <c r="F27" s="57" t="s">
        <v>98</v>
      </c>
      <c r="G27" s="57" t="s">
        <v>98</v>
      </c>
      <c r="H27" s="57" t="s">
        <v>98</v>
      </c>
      <c r="I27" s="57" t="s">
        <v>98</v>
      </c>
      <c r="J27" s="57" t="s">
        <v>98</v>
      </c>
      <c r="K27" s="57" t="s">
        <v>98</v>
      </c>
      <c r="L27" s="57" t="s">
        <v>98</v>
      </c>
      <c r="M27" s="57" t="s">
        <v>98</v>
      </c>
      <c r="N27" s="57" t="s">
        <v>98</v>
      </c>
      <c r="O27" s="57" t="s">
        <v>98</v>
      </c>
      <c r="P27" s="76" t="s">
        <v>98</v>
      </c>
      <c r="Q27" s="76" t="s">
        <v>98</v>
      </c>
      <c r="R27" s="57" t="s">
        <v>98</v>
      </c>
      <c r="S27" s="57" t="s">
        <v>98</v>
      </c>
      <c r="T27" s="57" t="s">
        <v>98</v>
      </c>
    </row>
    <row r="28" spans="2:30" ht="11.25" customHeight="1" x14ac:dyDescent="0.25">
      <c r="B28" s="55"/>
      <c r="C28" s="57"/>
      <c r="D28" s="57"/>
      <c r="E28" s="57"/>
      <c r="F28" s="57"/>
      <c r="G28" s="57"/>
      <c r="H28" s="57"/>
      <c r="I28" s="57"/>
      <c r="J28" s="57"/>
      <c r="K28" s="57"/>
      <c r="L28" s="57"/>
      <c r="M28" s="57"/>
      <c r="N28" s="57"/>
      <c r="O28" s="57"/>
      <c r="P28" s="76"/>
      <c r="Q28" s="76"/>
      <c r="R28" s="57"/>
      <c r="S28" s="57"/>
      <c r="T28" s="57"/>
    </row>
    <row r="29" spans="2:30" x14ac:dyDescent="0.25">
      <c r="B29" s="55" t="s">
        <v>109</v>
      </c>
      <c r="C29" s="57"/>
      <c r="D29" s="58"/>
      <c r="E29" s="58"/>
      <c r="F29" s="58"/>
      <c r="G29" s="58"/>
      <c r="H29" s="58"/>
      <c r="I29" s="58"/>
      <c r="J29" s="58"/>
      <c r="K29" s="58"/>
      <c r="L29" s="58"/>
      <c r="M29" s="58"/>
      <c r="N29" s="58"/>
      <c r="O29" s="58"/>
      <c r="P29" s="58"/>
      <c r="Q29" s="58"/>
      <c r="R29" s="58"/>
      <c r="S29" s="58"/>
      <c r="T29" s="58"/>
      <c r="AD29" s="56"/>
    </row>
    <row r="30" spans="2:30" x14ac:dyDescent="0.25">
      <c r="B30" s="74" t="s">
        <v>148</v>
      </c>
      <c r="C30" s="1">
        <v>6.6499999999999995</v>
      </c>
      <c r="D30" s="266">
        <v>6.65</v>
      </c>
      <c r="E30" s="257">
        <v>6.6499999999999995</v>
      </c>
      <c r="F30" s="257">
        <v>6.6499999999999995</v>
      </c>
      <c r="G30" s="257">
        <v>6.6499999999999995</v>
      </c>
      <c r="H30" s="257">
        <v>6.6499999999999995</v>
      </c>
      <c r="I30" s="257">
        <v>6.6499999999999995</v>
      </c>
      <c r="J30" s="257">
        <v>6.6499999999999995</v>
      </c>
      <c r="K30" s="257">
        <v>6.6499999999999995</v>
      </c>
      <c r="L30" s="257">
        <v>6.6499999999999995</v>
      </c>
      <c r="M30" s="257">
        <v>6.7</v>
      </c>
      <c r="N30" s="257">
        <v>6.6</v>
      </c>
      <c r="O30" s="257">
        <v>6.4539999999999997</v>
      </c>
      <c r="P30" s="257">
        <v>6.7059999999999995</v>
      </c>
      <c r="Q30" s="257">
        <v>6.8459999999999992</v>
      </c>
      <c r="R30" s="257">
        <v>6.5309999999999997</v>
      </c>
      <c r="S30" s="257">
        <v>6.9792565169698255</v>
      </c>
      <c r="T30" s="257">
        <v>6.9225588907507749</v>
      </c>
      <c r="U30" s="257">
        <v>6.8368202984845654</v>
      </c>
      <c r="V30" s="257">
        <v>7</v>
      </c>
      <c r="W30" s="53">
        <v>7.03</v>
      </c>
      <c r="AD30" s="56"/>
    </row>
    <row r="31" spans="2:30" x14ac:dyDescent="0.25">
      <c r="B31" s="74" t="s">
        <v>110</v>
      </c>
      <c r="C31" s="270" t="s">
        <v>276</v>
      </c>
      <c r="D31" s="270" t="s">
        <v>276</v>
      </c>
      <c r="E31" s="270" t="s">
        <v>276</v>
      </c>
      <c r="F31" s="270" t="s">
        <v>276</v>
      </c>
      <c r="G31" s="270" t="s">
        <v>276</v>
      </c>
      <c r="H31" s="270" t="s">
        <v>276</v>
      </c>
      <c r="I31" s="270" t="s">
        <v>276</v>
      </c>
      <c r="J31" s="270" t="s">
        <v>276</v>
      </c>
      <c r="K31" s="257">
        <v>37.200000000000003</v>
      </c>
      <c r="L31" s="257">
        <v>37.200000000000003</v>
      </c>
      <c r="M31" s="257">
        <v>37.200000000000003</v>
      </c>
      <c r="N31" s="257">
        <v>37.200000000000003</v>
      </c>
      <c r="O31" s="257">
        <v>37.200000000000003</v>
      </c>
      <c r="P31" s="257">
        <v>37.200000000000003</v>
      </c>
      <c r="Q31" s="257">
        <v>37.200000000000003</v>
      </c>
      <c r="R31" s="257">
        <v>37.200000000000003</v>
      </c>
      <c r="S31" s="257">
        <v>37.200000000000003</v>
      </c>
      <c r="T31" s="257">
        <v>37.200000000000003</v>
      </c>
      <c r="U31" s="257">
        <v>37.200000000000003</v>
      </c>
      <c r="V31" s="257">
        <v>37.200000000000003</v>
      </c>
      <c r="W31" s="257">
        <v>37.200000000000003</v>
      </c>
      <c r="AD31" s="56"/>
    </row>
    <row r="32" spans="2:30" x14ac:dyDescent="0.25">
      <c r="K32" s="53"/>
    </row>
    <row r="34" spans="2:23" x14ac:dyDescent="0.25">
      <c r="B34" s="55" t="s">
        <v>183</v>
      </c>
    </row>
    <row r="35" spans="2:23" x14ac:dyDescent="0.25">
      <c r="B35" s="81"/>
      <c r="C35" s="81"/>
      <c r="D35" s="81"/>
      <c r="E35" s="81"/>
      <c r="F35" s="81"/>
      <c r="G35" s="81"/>
      <c r="H35" s="81"/>
      <c r="I35" s="81"/>
      <c r="J35" s="81"/>
      <c r="K35" s="81"/>
      <c r="L35" s="81"/>
      <c r="M35" s="81"/>
      <c r="N35" s="81"/>
      <c r="O35" s="81"/>
      <c r="P35" s="81"/>
      <c r="Q35" s="81"/>
      <c r="R35" s="81"/>
      <c r="S35" s="81"/>
      <c r="U35" s="160"/>
      <c r="W35" s="160" t="s">
        <v>181</v>
      </c>
    </row>
    <row r="36" spans="2:23" x14ac:dyDescent="0.25">
      <c r="B36" s="161"/>
      <c r="C36" s="174">
        <v>2002</v>
      </c>
      <c r="D36" s="85">
        <v>2003</v>
      </c>
      <c r="E36" s="85">
        <v>2004</v>
      </c>
      <c r="F36" s="85">
        <v>2005</v>
      </c>
      <c r="G36" s="85">
        <v>2006</v>
      </c>
      <c r="H36" s="85">
        <v>2007</v>
      </c>
      <c r="I36" s="85">
        <v>2008</v>
      </c>
      <c r="J36" s="85">
        <v>2009</v>
      </c>
      <c r="K36" s="85">
        <v>2010</v>
      </c>
      <c r="L36" s="85">
        <v>2011</v>
      </c>
      <c r="M36" s="85">
        <v>2012</v>
      </c>
      <c r="N36" s="85">
        <v>2013</v>
      </c>
      <c r="O36" s="85">
        <v>2014</v>
      </c>
      <c r="P36" s="85">
        <v>2015</v>
      </c>
      <c r="Q36" s="85">
        <v>2016</v>
      </c>
      <c r="R36" s="85">
        <v>2017</v>
      </c>
      <c r="S36" s="85">
        <v>2018</v>
      </c>
      <c r="T36" s="85">
        <v>2019</v>
      </c>
      <c r="U36" s="85">
        <v>2020</v>
      </c>
      <c r="V36" s="85">
        <v>2021</v>
      </c>
      <c r="W36" s="85">
        <v>2022</v>
      </c>
    </row>
    <row r="37" spans="2:23" x14ac:dyDescent="0.25">
      <c r="B37" s="163" t="s">
        <v>104</v>
      </c>
      <c r="C37" s="58"/>
      <c r="D37" s="58"/>
      <c r="E37" s="58"/>
      <c r="F37" s="58"/>
      <c r="G37" s="58"/>
      <c r="H37" s="58"/>
      <c r="I37" s="58"/>
      <c r="J37" s="58"/>
      <c r="K37" s="58"/>
      <c r="L37" s="58"/>
      <c r="M37" s="58"/>
      <c r="N37" s="58"/>
      <c r="O37" s="58"/>
      <c r="P37" s="58"/>
      <c r="Q37" s="58"/>
      <c r="R37" s="58"/>
      <c r="S37" s="58"/>
      <c r="T37" s="58"/>
    </row>
    <row r="38" spans="2:23" x14ac:dyDescent="0.25">
      <c r="B38" s="86" t="s">
        <v>194</v>
      </c>
      <c r="C38" s="58">
        <v>1192</v>
      </c>
      <c r="D38" s="58">
        <v>1192</v>
      </c>
      <c r="E38" s="58">
        <v>1192</v>
      </c>
      <c r="F38" s="58">
        <v>1192</v>
      </c>
      <c r="G38" s="58">
        <v>1192</v>
      </c>
      <c r="H38" s="58">
        <v>1192</v>
      </c>
      <c r="I38" s="58">
        <v>1192</v>
      </c>
      <c r="J38" s="58">
        <v>1192</v>
      </c>
      <c r="K38" s="58">
        <v>1192</v>
      </c>
      <c r="L38" s="58">
        <v>1192</v>
      </c>
      <c r="M38" s="58">
        <v>1192</v>
      </c>
      <c r="N38" s="58">
        <v>1192</v>
      </c>
      <c r="O38" s="58">
        <v>1192</v>
      </c>
      <c r="P38" s="58">
        <v>1192</v>
      </c>
      <c r="Q38" s="58">
        <v>1192</v>
      </c>
      <c r="R38" s="58">
        <v>1192</v>
      </c>
      <c r="S38" s="58">
        <v>1192</v>
      </c>
      <c r="T38" s="58">
        <v>1192</v>
      </c>
      <c r="U38" s="58">
        <v>1192</v>
      </c>
      <c r="V38" s="58">
        <v>1192</v>
      </c>
      <c r="W38" s="58">
        <v>1192</v>
      </c>
    </row>
    <row r="39" spans="2:23" x14ac:dyDescent="0.25">
      <c r="B39" s="86" t="s">
        <v>105</v>
      </c>
      <c r="C39" s="58">
        <v>1914</v>
      </c>
      <c r="D39" s="58">
        <v>1885</v>
      </c>
      <c r="E39" s="58">
        <v>1897.6714290919856</v>
      </c>
      <c r="F39" s="58">
        <v>1885.071665805968</v>
      </c>
      <c r="G39" s="58">
        <v>1884.0974629603975</v>
      </c>
      <c r="H39" s="58">
        <v>1861.9359543770038</v>
      </c>
      <c r="I39" s="58">
        <v>1859.4109681208997</v>
      </c>
      <c r="J39" s="58">
        <v>1837.5618632079909</v>
      </c>
      <c r="K39" s="58">
        <v>1839.5594587229268</v>
      </c>
      <c r="L39" s="58">
        <v>1872.3052307129733</v>
      </c>
      <c r="M39" s="58">
        <v>1735.2456709277153</v>
      </c>
      <c r="N39" s="58">
        <v>1878.9240383966228</v>
      </c>
      <c r="O39" s="58">
        <v>1882.4062123882466</v>
      </c>
      <c r="P39" s="58">
        <v>1879.7553889792616</v>
      </c>
      <c r="Q39" s="58">
        <v>1863.0476700762579</v>
      </c>
      <c r="R39" s="58">
        <v>1860.570621620896</v>
      </c>
      <c r="S39" s="58">
        <v>1871.8668346823631</v>
      </c>
      <c r="T39" s="58">
        <v>1874.1513972707321</v>
      </c>
      <c r="U39" s="58">
        <v>1874.1315330436908</v>
      </c>
      <c r="V39" s="58">
        <v>1878.9742029128013</v>
      </c>
      <c r="W39" s="58">
        <v>1882.884855446682</v>
      </c>
    </row>
    <row r="40" spans="2:23" x14ac:dyDescent="0.25">
      <c r="B40" s="86" t="s">
        <v>175</v>
      </c>
      <c r="C40" s="58">
        <v>2730</v>
      </c>
      <c r="D40" s="58">
        <v>2730</v>
      </c>
      <c r="E40" s="58">
        <v>2730</v>
      </c>
      <c r="F40" s="58">
        <v>2730</v>
      </c>
      <c r="G40" s="58">
        <v>2730</v>
      </c>
      <c r="H40" s="58">
        <v>2730</v>
      </c>
      <c r="I40" s="58">
        <v>2730</v>
      </c>
      <c r="J40" s="58">
        <v>2730</v>
      </c>
      <c r="K40" s="58">
        <v>2730</v>
      </c>
      <c r="L40" s="58">
        <v>2730</v>
      </c>
      <c r="M40" s="58">
        <v>2730</v>
      </c>
      <c r="N40" s="58">
        <v>2730</v>
      </c>
      <c r="O40" s="58">
        <v>2730</v>
      </c>
      <c r="P40" s="58">
        <v>2730</v>
      </c>
      <c r="Q40" s="58">
        <v>2730</v>
      </c>
      <c r="R40" s="58">
        <v>2730</v>
      </c>
      <c r="S40" s="58">
        <v>2730</v>
      </c>
      <c r="T40" s="58">
        <v>2730</v>
      </c>
      <c r="U40" s="58">
        <v>2730</v>
      </c>
      <c r="V40" s="58">
        <v>2730</v>
      </c>
      <c r="W40" s="58">
        <v>2730</v>
      </c>
    </row>
    <row r="41" spans="2:23" x14ac:dyDescent="0.25">
      <c r="B41" s="86" t="s">
        <v>176</v>
      </c>
      <c r="C41" s="58">
        <v>1447</v>
      </c>
      <c r="D41" s="58">
        <v>1382</v>
      </c>
      <c r="E41" s="58">
        <v>1421</v>
      </c>
      <c r="F41" s="58">
        <v>1442</v>
      </c>
      <c r="G41" s="58">
        <v>1421</v>
      </c>
      <c r="H41" s="58">
        <v>1450</v>
      </c>
      <c r="I41" s="58">
        <v>1450</v>
      </c>
      <c r="J41" s="58">
        <v>1428.6202978402666</v>
      </c>
      <c r="K41" s="58">
        <v>1474</v>
      </c>
      <c r="L41" s="58">
        <v>1463.8502309584226</v>
      </c>
      <c r="M41" s="58">
        <v>1466.6300567104149</v>
      </c>
      <c r="N41" s="58">
        <v>1471.7969927197159</v>
      </c>
      <c r="O41" s="58">
        <v>1461.281905436939</v>
      </c>
      <c r="P41" s="58">
        <v>1478.8254390359111</v>
      </c>
      <c r="Q41" s="58">
        <v>1487.9802767940903</v>
      </c>
      <c r="R41" s="58">
        <v>1483.0965415299411</v>
      </c>
      <c r="S41" s="58">
        <v>1481.7932472013063</v>
      </c>
      <c r="T41" s="58">
        <v>1482.7624749492466</v>
      </c>
      <c r="U41" s="58">
        <v>1485.2220406950839</v>
      </c>
      <c r="V41" s="58">
        <v>1477.3230905599055</v>
      </c>
      <c r="W41" s="58">
        <v>1470.8045300779499</v>
      </c>
    </row>
    <row r="42" spans="2:23" x14ac:dyDescent="0.25">
      <c r="B42" s="86" t="s">
        <v>106</v>
      </c>
      <c r="C42" s="58">
        <v>1395</v>
      </c>
      <c r="D42" s="58">
        <v>1397</v>
      </c>
      <c r="E42" s="58">
        <v>1419</v>
      </c>
      <c r="F42" s="58">
        <v>1401</v>
      </c>
      <c r="G42" s="58">
        <v>1402</v>
      </c>
      <c r="H42" s="58">
        <v>1405</v>
      </c>
      <c r="I42" s="58">
        <v>1405</v>
      </c>
      <c r="J42" s="58">
        <v>1414.1100655803377</v>
      </c>
      <c r="K42" s="58">
        <v>1411</v>
      </c>
      <c r="L42" s="58">
        <v>1410.8421137298885</v>
      </c>
      <c r="M42" s="58">
        <v>1400.9477457160901</v>
      </c>
      <c r="N42" s="58">
        <v>1406.2127494932397</v>
      </c>
      <c r="O42" s="58">
        <v>1407.7333513182598</v>
      </c>
      <c r="P42" s="58">
        <v>1408.0025287223266</v>
      </c>
      <c r="Q42" s="58">
        <v>1406.2498372007499</v>
      </c>
      <c r="R42" s="58">
        <v>1404.941976235616</v>
      </c>
      <c r="S42" s="58">
        <v>1386.4990064744757</v>
      </c>
      <c r="T42" s="58">
        <v>1369.9812242770315</v>
      </c>
      <c r="U42" s="58">
        <v>1375.1980331580944</v>
      </c>
      <c r="V42" s="58">
        <v>1323.7027516553414</v>
      </c>
      <c r="W42" s="58">
        <v>1365.32102149158</v>
      </c>
    </row>
    <row r="43" spans="2:23" x14ac:dyDescent="0.25">
      <c r="B43" s="86" t="s">
        <v>107</v>
      </c>
      <c r="C43" s="58">
        <v>1246</v>
      </c>
      <c r="D43" s="58">
        <v>1251</v>
      </c>
      <c r="E43" s="58">
        <v>1253</v>
      </c>
      <c r="F43" s="58">
        <v>1251</v>
      </c>
      <c r="G43" s="58">
        <v>1248</v>
      </c>
      <c r="H43" s="58">
        <v>1246</v>
      </c>
      <c r="I43" s="58">
        <v>1246</v>
      </c>
      <c r="J43" s="58">
        <v>1248.5668424660166</v>
      </c>
      <c r="K43" s="58">
        <v>1247</v>
      </c>
      <c r="L43" s="58">
        <v>1251.567203541294</v>
      </c>
      <c r="M43" s="58">
        <v>1251.2111742745994</v>
      </c>
      <c r="N43" s="58">
        <v>1253.0015178690478</v>
      </c>
      <c r="O43" s="58">
        <v>1255.8189814732609</v>
      </c>
      <c r="P43" s="58">
        <v>1253.16585522278</v>
      </c>
      <c r="Q43" s="58">
        <v>1252.541380380708</v>
      </c>
      <c r="R43" s="58">
        <v>1251.3870328253854</v>
      </c>
      <c r="S43" s="58">
        <v>1250.1541011085794</v>
      </c>
      <c r="T43" s="58">
        <v>1250.1523869977345</v>
      </c>
      <c r="U43" s="58">
        <v>1252.03914303848</v>
      </c>
      <c r="V43" s="58">
        <v>1252.6624641994108</v>
      </c>
      <c r="W43" s="58">
        <v>1265.10051621094</v>
      </c>
    </row>
    <row r="44" spans="2:23" x14ac:dyDescent="0.25">
      <c r="B44" s="86" t="s">
        <v>177</v>
      </c>
      <c r="C44" s="58">
        <v>1359</v>
      </c>
      <c r="D44" s="58">
        <v>1362</v>
      </c>
      <c r="E44" s="58">
        <v>1363</v>
      </c>
      <c r="F44" s="58">
        <v>1354</v>
      </c>
      <c r="G44" s="58">
        <v>1358</v>
      </c>
      <c r="H44" s="58">
        <v>1361</v>
      </c>
      <c r="I44" s="58">
        <v>1361</v>
      </c>
      <c r="J44" s="58">
        <v>1361.5842670720699</v>
      </c>
      <c r="K44" s="58">
        <v>1360</v>
      </c>
      <c r="L44" s="58">
        <v>1362.483376980827</v>
      </c>
      <c r="M44" s="58">
        <v>1368.4090779806349</v>
      </c>
      <c r="N44" s="58">
        <v>1368.0337036182034</v>
      </c>
      <c r="O44" s="58">
        <v>1368.29778774897</v>
      </c>
      <c r="P44" s="58">
        <v>1369.2703921594698</v>
      </c>
      <c r="Q44" s="58">
        <v>1368.3567645218091</v>
      </c>
      <c r="R44" s="58">
        <v>1362.0878708488754</v>
      </c>
      <c r="S44" s="58">
        <v>1355.2883397118842</v>
      </c>
      <c r="T44" s="58">
        <v>1347.670395278092</v>
      </c>
      <c r="U44" s="58">
        <v>1348.1843158143238</v>
      </c>
      <c r="V44" s="58">
        <v>1344.5041614997781</v>
      </c>
      <c r="W44" s="58">
        <v>1340.4210736544414</v>
      </c>
    </row>
    <row r="45" spans="2:23" x14ac:dyDescent="0.25">
      <c r="B45" s="86" t="s">
        <v>14</v>
      </c>
      <c r="C45" s="58">
        <v>1246</v>
      </c>
      <c r="D45" s="58">
        <v>1248</v>
      </c>
      <c r="E45" s="58">
        <v>1249</v>
      </c>
      <c r="F45" s="58">
        <v>1250</v>
      </c>
      <c r="G45" s="58">
        <v>1246</v>
      </c>
      <c r="H45" s="58">
        <v>1244</v>
      </c>
      <c r="I45" s="58">
        <v>1244</v>
      </c>
      <c r="J45" s="58">
        <v>1244.5606947917461</v>
      </c>
      <c r="K45" s="58">
        <v>1244</v>
      </c>
      <c r="L45" s="58">
        <v>1247.1363871931728</v>
      </c>
      <c r="M45" s="58">
        <v>1247.1346882628329</v>
      </c>
      <c r="N45" s="58">
        <v>1249.9421062552663</v>
      </c>
      <c r="O45" s="58">
        <v>1248.253317843463</v>
      </c>
      <c r="P45" s="58">
        <v>1249.7815696252767</v>
      </c>
      <c r="Q45" s="58">
        <v>1248.2780244638161</v>
      </c>
      <c r="R45" s="58">
        <v>1246.3683198529204</v>
      </c>
      <c r="S45" s="58">
        <v>1248.2690726336157</v>
      </c>
      <c r="T45" s="58">
        <v>1245.5100497082585</v>
      </c>
      <c r="U45" s="58">
        <v>1249.1692393343878</v>
      </c>
      <c r="V45" s="58">
        <v>1245.1532646227606</v>
      </c>
      <c r="W45" s="58">
        <v>1247.3661699463635</v>
      </c>
    </row>
    <row r="46" spans="2:23" x14ac:dyDescent="0.25">
      <c r="B46" s="86" t="s">
        <v>192</v>
      </c>
      <c r="C46" s="58">
        <v>1187</v>
      </c>
      <c r="D46" s="58">
        <v>1187</v>
      </c>
      <c r="E46" s="58">
        <v>1187.2696250235188</v>
      </c>
      <c r="F46" s="58">
        <v>1193.4608754684875</v>
      </c>
      <c r="G46" s="58">
        <v>1190.6342953790008</v>
      </c>
      <c r="H46" s="58">
        <v>1181.5948804683339</v>
      </c>
      <c r="I46" s="58">
        <v>1181.7783845882316</v>
      </c>
      <c r="J46" s="58">
        <v>1185.4459420251442</v>
      </c>
      <c r="K46" s="58">
        <v>1156</v>
      </c>
      <c r="L46" s="58">
        <v>1168.0331645148212</v>
      </c>
      <c r="M46" s="58">
        <v>1170.1840769405569</v>
      </c>
      <c r="N46" s="58">
        <v>1172.2586534567424</v>
      </c>
      <c r="O46" s="58">
        <v>1163.8893719298017</v>
      </c>
      <c r="P46" s="58">
        <v>1175.4766546186406</v>
      </c>
      <c r="Q46" s="58">
        <v>1170.7279695523659</v>
      </c>
      <c r="R46" s="58">
        <v>1171.1983455821357</v>
      </c>
      <c r="S46" s="58">
        <v>1172.1619996925901</v>
      </c>
      <c r="T46" s="58">
        <v>1170.627868501778</v>
      </c>
      <c r="U46" s="58">
        <v>1183.7221989511688</v>
      </c>
      <c r="V46" s="58">
        <v>1187.05423928302</v>
      </c>
      <c r="W46" s="58">
        <v>1192.59091372188</v>
      </c>
    </row>
    <row r="47" spans="2:23" x14ac:dyDescent="0.25">
      <c r="B47" s="86" t="s">
        <v>193</v>
      </c>
      <c r="C47" s="58">
        <v>1203</v>
      </c>
      <c r="D47" s="58">
        <v>1202</v>
      </c>
      <c r="E47" s="58">
        <v>1202.9832697976485</v>
      </c>
      <c r="F47" s="58">
        <v>1203.0717244020298</v>
      </c>
      <c r="G47" s="58">
        <v>1199.7948254720673</v>
      </c>
      <c r="H47" s="58">
        <v>1190</v>
      </c>
      <c r="I47" s="58">
        <v>1190.626983348802</v>
      </c>
      <c r="J47" s="58">
        <v>1192.2810005914966</v>
      </c>
      <c r="K47" s="58">
        <v>1191.4429714663386</v>
      </c>
      <c r="L47" s="58">
        <v>1193.6196069392902</v>
      </c>
      <c r="M47" s="58">
        <v>1194.7974900480983</v>
      </c>
      <c r="N47" s="58">
        <v>1191.9567069148609</v>
      </c>
      <c r="O47" s="58">
        <v>1192.7302887093231</v>
      </c>
      <c r="P47" s="58">
        <v>1193.9248861713538</v>
      </c>
      <c r="Q47" s="58">
        <v>1193.7651750816647</v>
      </c>
      <c r="R47" s="58">
        <v>1192.8138572548751</v>
      </c>
      <c r="S47" s="58">
        <v>1193.3899383520391</v>
      </c>
      <c r="T47" s="58">
        <v>1185.93188035462</v>
      </c>
      <c r="U47" s="58">
        <v>1188.6038545108618</v>
      </c>
      <c r="V47" s="58">
        <v>1204.8085118556116</v>
      </c>
      <c r="W47" s="58">
        <v>1203.8035204608007</v>
      </c>
    </row>
    <row r="48" spans="2:23" x14ac:dyDescent="0.25">
      <c r="B48" s="86" t="s">
        <v>108</v>
      </c>
      <c r="C48" s="58">
        <v>1021</v>
      </c>
      <c r="D48" s="58">
        <v>1031</v>
      </c>
      <c r="E48" s="58">
        <v>1027.3255434691002</v>
      </c>
      <c r="F48" s="58">
        <v>1026.5447235922811</v>
      </c>
      <c r="G48" s="58">
        <v>1016.8277698629465</v>
      </c>
      <c r="H48" s="58">
        <v>1035.0088332584448</v>
      </c>
      <c r="I48" s="58">
        <v>1031.883915293839</v>
      </c>
      <c r="J48" s="58">
        <v>1023.8355396807118</v>
      </c>
      <c r="K48" s="58">
        <v>1015.295156105051</v>
      </c>
      <c r="L48" s="58">
        <v>1014.7357099302533</v>
      </c>
      <c r="M48" s="58">
        <v>1013.0825510225256</v>
      </c>
      <c r="N48" s="58">
        <v>1014.1813123509411</v>
      </c>
      <c r="O48" s="58">
        <v>1017.3385253238345</v>
      </c>
      <c r="P48" s="58">
        <v>1018.0708711799685</v>
      </c>
      <c r="Q48" s="58">
        <v>1015.6137300792002</v>
      </c>
      <c r="R48" s="58">
        <v>1011.5153300211327</v>
      </c>
      <c r="S48" s="58">
        <v>1015.0542971451526</v>
      </c>
      <c r="T48" s="58">
        <v>1017.4757179013061</v>
      </c>
      <c r="U48" s="58">
        <v>1015.8328736665937</v>
      </c>
      <c r="V48" s="58">
        <v>1027.7875394618586</v>
      </c>
      <c r="W48" s="58">
        <v>1012.59844584822</v>
      </c>
    </row>
    <row r="49" spans="2:29" ht="14.85" customHeight="1" x14ac:dyDescent="0.25">
      <c r="B49" s="86" t="s">
        <v>178</v>
      </c>
      <c r="C49" s="58">
        <v>1021</v>
      </c>
      <c r="D49" s="58">
        <v>1031</v>
      </c>
      <c r="E49" s="58">
        <v>1027.3255434691002</v>
      </c>
      <c r="F49" s="58">
        <v>1026.5447235922811</v>
      </c>
      <c r="G49" s="58">
        <v>1016.8277698629465</v>
      </c>
      <c r="H49" s="58">
        <v>1035.0088332584448</v>
      </c>
      <c r="I49" s="58">
        <v>1031.883915293839</v>
      </c>
      <c r="J49" s="58">
        <v>1023.8355396807118</v>
      </c>
      <c r="K49" s="58">
        <v>1015.295156105051</v>
      </c>
      <c r="L49" s="58">
        <v>1014.7357099302533</v>
      </c>
      <c r="M49" s="58">
        <v>1013.0825510225256</v>
      </c>
      <c r="N49" s="58">
        <v>1014.1813123509411</v>
      </c>
      <c r="O49" s="58">
        <v>1017.3385253238345</v>
      </c>
      <c r="P49" s="58">
        <v>1018.0708711799685</v>
      </c>
      <c r="Q49" s="58">
        <v>1015.6137300792002</v>
      </c>
      <c r="R49" s="58">
        <v>1011.5153300211327</v>
      </c>
      <c r="S49" s="58">
        <v>1015.0542971451526</v>
      </c>
      <c r="T49" s="58">
        <v>1017.4757179013061</v>
      </c>
      <c r="U49" s="58">
        <v>1015.8328736665937</v>
      </c>
      <c r="V49" s="58">
        <v>1027.7875394618586</v>
      </c>
      <c r="W49" s="58">
        <v>1012.59844584822</v>
      </c>
    </row>
    <row r="50" spans="2:29" ht="14.85" customHeight="1" x14ac:dyDescent="0.25">
      <c r="B50" s="86" t="s">
        <v>179</v>
      </c>
      <c r="C50" s="58">
        <v>1051.2217549634545</v>
      </c>
      <c r="D50" s="58">
        <v>1033.1478910173889</v>
      </c>
      <c r="E50" s="58">
        <v>1065.6349227420681</v>
      </c>
      <c r="F50" s="58">
        <v>1022.4687304745456</v>
      </c>
      <c r="G50" s="58">
        <v>1021.7391942318435</v>
      </c>
      <c r="H50" s="58">
        <v>1013.5240980759029</v>
      </c>
      <c r="I50" s="58">
        <v>1007.561892560105</v>
      </c>
      <c r="J50" s="58">
        <v>1008.4632823330712</v>
      </c>
      <c r="K50" s="58">
        <v>1011.8517157173159</v>
      </c>
      <c r="L50" s="58">
        <v>1009.6453591471227</v>
      </c>
      <c r="M50" s="58">
        <v>999.80568435823352</v>
      </c>
      <c r="N50" s="58">
        <v>1015.4004878941604</v>
      </c>
      <c r="O50" s="58">
        <v>1006.0814078372251</v>
      </c>
      <c r="P50" s="58">
        <v>984.96140556764897</v>
      </c>
      <c r="Q50" s="58">
        <v>987.67760263307161</v>
      </c>
      <c r="R50" s="58">
        <v>995.65252367820494</v>
      </c>
      <c r="S50" s="58">
        <v>993.18869376708983</v>
      </c>
      <c r="T50" s="58">
        <v>992.77232959700996</v>
      </c>
      <c r="U50" s="58">
        <v>994.63724412180272</v>
      </c>
      <c r="V50" s="58">
        <v>988.77104159986845</v>
      </c>
      <c r="W50" s="58">
        <v>983.80376938379698</v>
      </c>
    </row>
    <row r="51" spans="2:29" ht="14.85" customHeight="1" x14ac:dyDescent="0.25">
      <c r="B51" s="86" t="s">
        <v>180</v>
      </c>
      <c r="C51" s="58">
        <v>842</v>
      </c>
      <c r="D51" s="58">
        <v>842</v>
      </c>
      <c r="E51" s="58">
        <v>842</v>
      </c>
      <c r="F51" s="58">
        <v>842</v>
      </c>
      <c r="G51" s="58">
        <v>842</v>
      </c>
      <c r="H51" s="58">
        <v>842</v>
      </c>
      <c r="I51" s="58">
        <v>842</v>
      </c>
      <c r="J51" s="58">
        <v>842</v>
      </c>
      <c r="K51" s="58">
        <v>842</v>
      </c>
      <c r="L51" s="58">
        <v>842</v>
      </c>
      <c r="M51" s="58">
        <v>842</v>
      </c>
      <c r="N51" s="58">
        <v>842</v>
      </c>
      <c r="O51" s="58">
        <v>842</v>
      </c>
      <c r="P51" s="58">
        <v>842</v>
      </c>
      <c r="Q51" s="58">
        <v>842</v>
      </c>
      <c r="R51" s="58">
        <v>842</v>
      </c>
      <c r="S51" s="58">
        <v>842</v>
      </c>
      <c r="T51" s="58">
        <v>842</v>
      </c>
      <c r="U51" s="58">
        <v>842</v>
      </c>
      <c r="V51" s="58">
        <v>842</v>
      </c>
      <c r="W51" s="58">
        <v>842</v>
      </c>
    </row>
    <row r="52" spans="2:29" ht="14.85" customHeight="1" x14ac:dyDescent="0.25">
      <c r="B52" s="162" t="s">
        <v>190</v>
      </c>
      <c r="C52" s="58"/>
      <c r="D52" s="58"/>
      <c r="E52" s="58"/>
      <c r="F52" s="58"/>
      <c r="G52" s="58"/>
      <c r="H52" s="58"/>
      <c r="I52" s="58"/>
      <c r="J52" s="58"/>
      <c r="K52" s="58"/>
      <c r="L52" s="58"/>
      <c r="M52" s="58"/>
      <c r="N52" s="58"/>
      <c r="O52" s="58"/>
      <c r="P52" s="58"/>
      <c r="Q52" s="58"/>
      <c r="R52" s="58"/>
      <c r="S52" s="58"/>
      <c r="T52" s="58"/>
    </row>
    <row r="53" spans="2:29" x14ac:dyDescent="0.25">
      <c r="B53" s="162" t="s">
        <v>191</v>
      </c>
      <c r="C53" s="81"/>
      <c r="D53" s="81"/>
      <c r="E53" s="81"/>
      <c r="F53" s="81"/>
      <c r="G53" s="81"/>
      <c r="H53" s="81"/>
      <c r="I53" s="81"/>
      <c r="J53" s="81"/>
      <c r="K53" s="81"/>
      <c r="L53" s="81"/>
      <c r="M53" s="81"/>
      <c r="N53" s="81"/>
      <c r="O53" s="81"/>
      <c r="P53" s="81"/>
      <c r="Q53" s="81"/>
      <c r="R53" s="81"/>
      <c r="S53" s="81"/>
      <c r="T53" s="81"/>
    </row>
    <row r="54" spans="2:29" x14ac:dyDescent="0.25">
      <c r="B54" s="162" t="s">
        <v>182</v>
      </c>
      <c r="C54" s="81"/>
      <c r="D54" s="81"/>
      <c r="E54" s="81"/>
      <c r="F54" s="81"/>
      <c r="G54" s="81"/>
      <c r="H54" s="81"/>
      <c r="I54" s="81"/>
      <c r="J54" s="81"/>
      <c r="K54" s="81"/>
      <c r="L54" s="81"/>
      <c r="M54" s="81"/>
      <c r="N54" s="81"/>
      <c r="O54" s="81"/>
      <c r="P54" s="81"/>
      <c r="Q54" s="81"/>
      <c r="R54" s="81"/>
      <c r="S54" s="81"/>
      <c r="T54" s="81"/>
    </row>
    <row r="56" spans="2:29" ht="18.75" x14ac:dyDescent="0.3">
      <c r="B56" s="229" t="s">
        <v>238</v>
      </c>
    </row>
    <row r="57" spans="2:29" ht="23.25" x14ac:dyDescent="0.35">
      <c r="B57" s="55" t="s">
        <v>96</v>
      </c>
      <c r="J57" s="2"/>
      <c r="V57" s="56"/>
    </row>
    <row r="58" spans="2:29" ht="21.75" customHeight="1" x14ac:dyDescent="0.25">
      <c r="B58" s="55" t="s">
        <v>273</v>
      </c>
      <c r="K58" s="53"/>
      <c r="L58" s="54"/>
      <c r="V58" s="267" t="s">
        <v>159</v>
      </c>
    </row>
    <row r="59" spans="2:29" x14ac:dyDescent="0.25">
      <c r="B59" s="77"/>
      <c r="C59" s="78">
        <v>2002</v>
      </c>
      <c r="D59" s="77">
        <v>2003</v>
      </c>
      <c r="E59" s="77">
        <v>2004</v>
      </c>
      <c r="F59" s="77">
        <v>2005</v>
      </c>
      <c r="G59" s="77">
        <v>2006</v>
      </c>
      <c r="H59" s="77">
        <v>2007</v>
      </c>
      <c r="I59" s="77">
        <v>2008</v>
      </c>
      <c r="J59" s="77">
        <v>2009</v>
      </c>
      <c r="K59" s="77">
        <v>2010</v>
      </c>
      <c r="L59" s="77">
        <v>2011</v>
      </c>
      <c r="M59" s="77">
        <v>2012</v>
      </c>
      <c r="N59" s="77">
        <v>2013</v>
      </c>
      <c r="O59" s="77">
        <v>2014</v>
      </c>
      <c r="P59" s="77">
        <v>2015</v>
      </c>
      <c r="Q59" s="77">
        <v>2016</v>
      </c>
      <c r="R59" s="77">
        <v>2017</v>
      </c>
      <c r="S59" s="77">
        <v>2018</v>
      </c>
      <c r="T59" s="77">
        <v>2019</v>
      </c>
      <c r="U59" s="77">
        <v>2020</v>
      </c>
      <c r="V59" s="77">
        <v>2021</v>
      </c>
    </row>
    <row r="60" spans="2:29" x14ac:dyDescent="0.25">
      <c r="B60" s="55" t="s">
        <v>97</v>
      </c>
      <c r="C60" s="54"/>
      <c r="K60" s="53"/>
    </row>
    <row r="61" spans="2:29" x14ac:dyDescent="0.25">
      <c r="B61" s="59" t="s">
        <v>100</v>
      </c>
      <c r="C61" s="58"/>
      <c r="D61" s="58"/>
      <c r="E61" s="58"/>
      <c r="F61" s="58"/>
      <c r="G61" s="58"/>
      <c r="H61" s="58"/>
      <c r="I61" s="58"/>
      <c r="J61" s="58"/>
      <c r="K61" s="58"/>
      <c r="L61" s="58"/>
      <c r="M61" s="58"/>
      <c r="N61" s="58"/>
      <c r="O61" s="58"/>
      <c r="P61" s="58"/>
      <c r="Q61" s="58"/>
      <c r="R61" s="58"/>
      <c r="S61" s="58"/>
      <c r="T61" s="58"/>
      <c r="AC61" s="56"/>
    </row>
    <row r="62" spans="2:29" x14ac:dyDescent="0.25">
      <c r="B62" s="59" t="s">
        <v>101</v>
      </c>
      <c r="C62" s="58">
        <v>29.54904347826087</v>
      </c>
      <c r="D62" s="58">
        <v>29.407393617021278</v>
      </c>
      <c r="E62" s="58">
        <v>29.32</v>
      </c>
      <c r="F62" s="58">
        <v>29.169999999999998</v>
      </c>
      <c r="G62" s="58">
        <v>29</v>
      </c>
      <c r="H62" s="58">
        <v>29</v>
      </c>
      <c r="I62" s="58">
        <v>29</v>
      </c>
      <c r="J62" s="58">
        <v>28.218019801980198</v>
      </c>
      <c r="K62" s="58">
        <v>28.323460218408737</v>
      </c>
      <c r="L62" s="58">
        <v>28.723469321503526</v>
      </c>
      <c r="M62" s="58">
        <v>28.663799362847463</v>
      </c>
      <c r="N62" s="58">
        <v>28.652039013607176</v>
      </c>
      <c r="O62" s="58">
        <v>28.626472838200719</v>
      </c>
      <c r="P62" s="58">
        <v>28.61302046287404</v>
      </c>
      <c r="Q62" s="58">
        <v>27.126277200000001</v>
      </c>
      <c r="R62" s="58">
        <v>25.654616999999998</v>
      </c>
      <c r="S62" s="58">
        <v>25.1375472</v>
      </c>
      <c r="T62" s="58">
        <v>25.1375472</v>
      </c>
      <c r="U62" s="58">
        <v>25.1375472</v>
      </c>
      <c r="V62" s="54">
        <v>25.1375472</v>
      </c>
      <c r="AC62" s="56"/>
    </row>
    <row r="63" spans="2:29" x14ac:dyDescent="0.25">
      <c r="B63" s="59" t="s">
        <v>102</v>
      </c>
      <c r="C63" s="58">
        <v>32.209086970648762</v>
      </c>
      <c r="D63" s="58">
        <v>32.110087158628701</v>
      </c>
      <c r="E63" s="58">
        <v>32.095546701043006</v>
      </c>
      <c r="F63" s="58">
        <v>32.117316990891709</v>
      </c>
      <c r="G63" s="58">
        <v>32.160713891525567</v>
      </c>
      <c r="H63" s="58">
        <v>32.088396852337596</v>
      </c>
      <c r="I63" s="58">
        <v>32.979999999999997</v>
      </c>
      <c r="J63" s="58">
        <v>32.93</v>
      </c>
      <c r="K63" s="58">
        <v>32.93</v>
      </c>
      <c r="L63" s="58">
        <v>32.880000000000003</v>
      </c>
      <c r="M63" s="58">
        <v>32.799999999999997</v>
      </c>
      <c r="N63" s="58">
        <v>32.625999999999998</v>
      </c>
      <c r="O63" s="58">
        <v>32.606999999999999</v>
      </c>
      <c r="P63" s="58">
        <v>32.625999999999998</v>
      </c>
      <c r="Q63" s="58">
        <v>32.637</v>
      </c>
      <c r="R63" s="58">
        <v>30.815149999999996</v>
      </c>
      <c r="S63" s="58">
        <v>30.815149999999996</v>
      </c>
      <c r="T63" s="58">
        <v>30.815149999999996</v>
      </c>
      <c r="U63" s="58">
        <v>30.815149999999996</v>
      </c>
      <c r="V63" s="54">
        <v>30.815149999999996</v>
      </c>
      <c r="AC63" s="56"/>
    </row>
    <row r="64" spans="2:29" x14ac:dyDescent="0.25">
      <c r="B64" s="59" t="s">
        <v>103</v>
      </c>
      <c r="C64" s="53">
        <v>28.578312706145795</v>
      </c>
      <c r="D64" s="58">
        <v>28.136363636363637</v>
      </c>
      <c r="E64" s="58">
        <v>28.283231956086343</v>
      </c>
      <c r="F64" s="58">
        <v>27.61</v>
      </c>
      <c r="G64" s="58">
        <v>28.616297229219143</v>
      </c>
      <c r="H64" s="58">
        <v>27.85298113207547</v>
      </c>
      <c r="I64" s="58">
        <v>27.849218750000002</v>
      </c>
      <c r="J64" s="58">
        <v>25.072367601246103</v>
      </c>
      <c r="K64" s="58">
        <v>24.257672538030423</v>
      </c>
      <c r="L64" s="58">
        <v>25.079444691984797</v>
      </c>
      <c r="M64" s="58">
        <v>25.028632486812072</v>
      </c>
      <c r="N64" s="58">
        <v>25.022229964465676</v>
      </c>
      <c r="O64" s="58">
        <v>25.060566037735853</v>
      </c>
      <c r="P64" s="58">
        <v>25.060566037735853</v>
      </c>
      <c r="Q64" s="58">
        <v>25.060566037735853</v>
      </c>
      <c r="R64" s="58">
        <v>25.060566037735853</v>
      </c>
      <c r="S64" s="58">
        <v>25.060566037735853</v>
      </c>
      <c r="T64" s="58">
        <v>25.060566037735853</v>
      </c>
      <c r="U64" s="58">
        <v>25.060566037735853</v>
      </c>
      <c r="V64" s="54">
        <v>25.060566037735853</v>
      </c>
      <c r="AC64" s="56"/>
    </row>
    <row r="65" spans="2:29" ht="10.5" customHeight="1" x14ac:dyDescent="0.25">
      <c r="C65" s="58"/>
      <c r="D65" s="56"/>
      <c r="E65" s="56"/>
      <c r="F65" s="56"/>
      <c r="G65" s="56"/>
      <c r="H65" s="56"/>
      <c r="I65" s="56"/>
      <c r="J65" s="56"/>
      <c r="K65" s="56"/>
      <c r="L65" s="56"/>
      <c r="M65" s="56"/>
      <c r="N65" s="56"/>
      <c r="O65" s="56"/>
      <c r="P65" s="56"/>
      <c r="Q65" s="56"/>
      <c r="R65" s="56"/>
      <c r="S65" s="56"/>
      <c r="T65" s="56"/>
      <c r="U65" s="65"/>
      <c r="V65" s="54"/>
    </row>
    <row r="66" spans="2:29" x14ac:dyDescent="0.25">
      <c r="B66" s="55" t="s">
        <v>104</v>
      </c>
      <c r="C66" s="56"/>
      <c r="D66" s="56"/>
      <c r="E66" s="56"/>
      <c r="F66" s="56"/>
      <c r="G66" s="56"/>
      <c r="H66" s="56"/>
      <c r="I66" s="56"/>
      <c r="J66" s="56"/>
      <c r="K66" s="56"/>
      <c r="L66" s="56"/>
      <c r="M66" s="56"/>
      <c r="N66" s="56"/>
      <c r="O66" s="56"/>
      <c r="P66" s="56"/>
      <c r="Q66" s="56"/>
      <c r="R66" s="56"/>
      <c r="S66" s="56"/>
      <c r="T66" s="56"/>
      <c r="U66" s="65"/>
      <c r="V66" s="54"/>
      <c r="AC66" s="56"/>
    </row>
    <row r="67" spans="2:29" x14ac:dyDescent="0.25">
      <c r="B67" s="59" t="s">
        <v>105</v>
      </c>
      <c r="C67" s="58">
        <v>45.968181999999999</v>
      </c>
      <c r="D67" s="58">
        <v>45.968181999999999</v>
      </c>
      <c r="E67" s="58">
        <v>45.882998520228917</v>
      </c>
      <c r="F67" s="58">
        <v>45.932594852664458</v>
      </c>
      <c r="G67" s="58">
        <v>45.949960825022217</v>
      </c>
      <c r="H67" s="58">
        <v>45.894835982211895</v>
      </c>
      <c r="I67" s="58">
        <v>45.906668363195465</v>
      </c>
      <c r="J67" s="58">
        <v>45.963806438042859</v>
      </c>
      <c r="K67" s="58">
        <v>45.950875645439048</v>
      </c>
      <c r="L67" s="58">
        <v>46.032954536669074</v>
      </c>
      <c r="M67" s="58">
        <v>45.965674910440619</v>
      </c>
      <c r="N67" s="58">
        <v>45.955524574294138</v>
      </c>
      <c r="O67" s="58">
        <v>45.9640837506239</v>
      </c>
      <c r="P67" s="58">
        <v>45.957572355483769</v>
      </c>
      <c r="Q67" s="58">
        <v>45.915890340705225</v>
      </c>
      <c r="R67" s="58">
        <v>45.909614894896663</v>
      </c>
      <c r="S67" s="58">
        <v>45.938031250315525</v>
      </c>
      <c r="T67" s="58">
        <v>45.943715836895549</v>
      </c>
      <c r="U67" s="58">
        <v>45.943666499100438</v>
      </c>
      <c r="V67" s="54">
        <v>45.955648216499476</v>
      </c>
      <c r="AC67" s="56"/>
    </row>
    <row r="68" spans="2:29" x14ac:dyDescent="0.25">
      <c r="B68" s="59" t="s">
        <v>106</v>
      </c>
      <c r="C68" s="58">
        <v>44.934999999999995</v>
      </c>
      <c r="D68" s="58">
        <v>44.934999999999995</v>
      </c>
      <c r="E68" s="58">
        <v>45.098931229001749</v>
      </c>
      <c r="F68" s="58">
        <v>44.991828698069746</v>
      </c>
      <c r="G68" s="58">
        <v>44.997887266000681</v>
      </c>
      <c r="H68" s="58">
        <v>45.0159854155849</v>
      </c>
      <c r="I68" s="58">
        <v>45.0159854155849</v>
      </c>
      <c r="J68" s="58">
        <v>45.0702396502762</v>
      </c>
      <c r="K68" s="58">
        <v>45.048999999999999</v>
      </c>
      <c r="L68" s="58">
        <v>45.050898483295228</v>
      </c>
      <c r="M68" s="58">
        <v>44.991511755211562</v>
      </c>
      <c r="N68" s="58">
        <v>45.02326873382475</v>
      </c>
      <c r="O68" s="58">
        <v>45.032374313560965</v>
      </c>
      <c r="P68" s="58">
        <v>45.033983113451484</v>
      </c>
      <c r="Q68" s="58">
        <v>45.023491171779007</v>
      </c>
      <c r="R68" s="58">
        <v>45.015636473774819</v>
      </c>
      <c r="S68" s="58">
        <v>44.902494803920867</v>
      </c>
      <c r="T68" s="58">
        <v>44.797260473182646</v>
      </c>
      <c r="U68" s="58">
        <v>44.830906601870574</v>
      </c>
      <c r="V68" s="54">
        <v>44.481153069321316</v>
      </c>
      <c r="AC68" s="56"/>
    </row>
    <row r="69" spans="2:29" x14ac:dyDescent="0.25">
      <c r="B69" s="59" t="s">
        <v>107</v>
      </c>
      <c r="C69" s="58">
        <v>43.89</v>
      </c>
      <c r="D69" s="58">
        <v>43.89</v>
      </c>
      <c r="E69" s="58">
        <v>43.928901785658546</v>
      </c>
      <c r="F69" s="58">
        <v>43.911905002233226</v>
      </c>
      <c r="G69" s="58">
        <v>43.886256447238658</v>
      </c>
      <c r="H69" s="58">
        <v>43.869054390679381</v>
      </c>
      <c r="I69" s="58">
        <v>43.869054390679381</v>
      </c>
      <c r="J69" s="58">
        <v>43.891116847026666</v>
      </c>
      <c r="K69" s="58">
        <v>43.880499999999998</v>
      </c>
      <c r="L69" s="58">
        <v>43.916733598523585</v>
      </c>
      <c r="M69" s="58">
        <v>43.913703493378776</v>
      </c>
      <c r="N69" s="58">
        <v>43.928914654204576</v>
      </c>
      <c r="O69" s="58">
        <v>43.952720839284531</v>
      </c>
      <c r="P69" s="58">
        <v>43.930307635363476</v>
      </c>
      <c r="Q69" s="58">
        <v>43.92501144991153</v>
      </c>
      <c r="R69" s="58">
        <v>43.915200519131396</v>
      </c>
      <c r="S69" s="58">
        <v>43.904691662804744</v>
      </c>
      <c r="T69" s="58">
        <v>43.904677030985638</v>
      </c>
      <c r="U69" s="58">
        <v>43.920746212572723</v>
      </c>
      <c r="V69" s="54">
        <v>43.926038983594374</v>
      </c>
      <c r="AC69" s="56"/>
    </row>
    <row r="70" spans="2:29" x14ac:dyDescent="0.25">
      <c r="B70" s="59" t="s">
        <v>14</v>
      </c>
      <c r="C70" s="58">
        <v>43.89</v>
      </c>
      <c r="D70" s="58">
        <v>43.89</v>
      </c>
      <c r="E70" s="58">
        <v>43.894826503572745</v>
      </c>
      <c r="F70" s="58">
        <v>43.903376000000002</v>
      </c>
      <c r="G70" s="58">
        <v>43.869054390679381</v>
      </c>
      <c r="H70" s="58">
        <v>43.851769299324857</v>
      </c>
      <c r="I70" s="58">
        <v>43.851769299324857</v>
      </c>
      <c r="J70" s="58">
        <v>43.856623536794238</v>
      </c>
      <c r="K70" s="58">
        <v>43.856623536794238</v>
      </c>
      <c r="L70" s="58">
        <v>43.878838641194328</v>
      </c>
      <c r="M70" s="58">
        <v>43.878824033428941</v>
      </c>
      <c r="N70" s="58">
        <v>43.902881597164715</v>
      </c>
      <c r="O70" s="58">
        <v>43.888429343487644</v>
      </c>
      <c r="P70" s="58">
        <v>43.90151028193528</v>
      </c>
      <c r="Q70" s="58">
        <v>43.888641199814494</v>
      </c>
      <c r="R70" s="58">
        <v>43.872228542131026</v>
      </c>
      <c r="S70" s="58">
        <v>43.888564440389963</v>
      </c>
      <c r="T70" s="58">
        <v>43.864827672528712</v>
      </c>
      <c r="U70" s="58">
        <v>43.896274858188249</v>
      </c>
      <c r="V70" s="54">
        <v>43.861746607944845</v>
      </c>
      <c r="AC70" s="56"/>
    </row>
    <row r="71" spans="2:29" x14ac:dyDescent="0.25">
      <c r="B71" s="59" t="s">
        <v>188</v>
      </c>
      <c r="C71" s="58">
        <v>42.863999999999997</v>
      </c>
      <c r="D71" s="58">
        <v>42.863999999999997</v>
      </c>
      <c r="E71" s="58">
        <v>42.868457436036564</v>
      </c>
      <c r="F71" s="58">
        <v>42.632077520104858</v>
      </c>
      <c r="G71" s="58">
        <v>42.600563976434813</v>
      </c>
      <c r="H71" s="58">
        <v>42.536798614718613</v>
      </c>
      <c r="I71" s="58">
        <v>42.568805191727733</v>
      </c>
      <c r="J71" s="58">
        <v>42.568805191727733</v>
      </c>
      <c r="K71" s="58">
        <v>42.568805191727733</v>
      </c>
      <c r="L71" s="58">
        <v>42.568805191727733</v>
      </c>
      <c r="M71" s="58">
        <v>42.568805191727733</v>
      </c>
      <c r="N71" s="58">
        <v>42.568805191727733</v>
      </c>
      <c r="O71" s="58">
        <v>42.568805191727733</v>
      </c>
      <c r="P71" s="58">
        <v>42.568805191727733</v>
      </c>
      <c r="Q71" s="58">
        <v>42.568805191727733</v>
      </c>
      <c r="R71" s="58">
        <v>42.568805191727733</v>
      </c>
      <c r="S71" s="58">
        <v>42.568805191727733</v>
      </c>
      <c r="T71" s="58">
        <v>42.568805191727733</v>
      </c>
      <c r="U71" s="58">
        <v>42.568805191727733</v>
      </c>
      <c r="V71" s="54">
        <v>42.568805191727733</v>
      </c>
      <c r="AC71" s="56"/>
    </row>
    <row r="72" spans="2:29" x14ac:dyDescent="0.25">
      <c r="B72" s="59" t="s">
        <v>189</v>
      </c>
      <c r="C72" s="233"/>
      <c r="D72" s="233"/>
      <c r="E72" s="233"/>
      <c r="F72" s="222">
        <v>43.020540001285227</v>
      </c>
      <c r="G72" s="222">
        <v>42.991996666666658</v>
      </c>
      <c r="H72" s="222">
        <v>42.895288106772107</v>
      </c>
      <c r="I72" s="222">
        <v>42.895288106772107</v>
      </c>
      <c r="J72" s="222">
        <v>42.943945863692861</v>
      </c>
      <c r="K72" s="222">
        <v>42.905068704113759</v>
      </c>
      <c r="L72" s="222">
        <v>42.930573582769725</v>
      </c>
      <c r="M72" s="222">
        <v>42.941986989757758</v>
      </c>
      <c r="N72" s="222">
        <v>42.914402837634725</v>
      </c>
      <c r="O72" s="222">
        <v>42.921933888736476</v>
      </c>
      <c r="P72" s="222">
        <v>42.933534909089779</v>
      </c>
      <c r="Q72" s="222">
        <v>42.931985933283649</v>
      </c>
      <c r="R72" s="222">
        <v>42.931985933283649</v>
      </c>
      <c r="S72" s="222">
        <v>42.92834421071619</v>
      </c>
      <c r="T72" s="222">
        <v>42.855244081979706</v>
      </c>
      <c r="U72" s="222">
        <v>42.881591656200449</v>
      </c>
      <c r="V72" s="54">
        <v>43.037644069766515</v>
      </c>
      <c r="AC72" s="56"/>
    </row>
    <row r="73" spans="2:29" x14ac:dyDescent="0.25">
      <c r="B73" s="59" t="s">
        <v>108</v>
      </c>
      <c r="C73" s="58">
        <v>40.795999999999999</v>
      </c>
      <c r="D73" s="58">
        <v>40.984000000000002</v>
      </c>
      <c r="E73" s="58">
        <v>40.903871342709643</v>
      </c>
      <c r="F73" s="58">
        <v>40.891973304068593</v>
      </c>
      <c r="G73" s="58">
        <v>40.741606987674167</v>
      </c>
      <c r="H73" s="58">
        <v>41.019515964237527</v>
      </c>
      <c r="I73" s="58">
        <v>40.972793020838921</v>
      </c>
      <c r="J73" s="58">
        <v>40.848640539092607</v>
      </c>
      <c r="K73" s="58">
        <v>40.720799999999997</v>
      </c>
      <c r="L73" s="58">
        <v>40.708666709358752</v>
      </c>
      <c r="M73" s="58">
        <v>40.717117386125011</v>
      </c>
      <c r="N73" s="58">
        <v>40.69990332327707</v>
      </c>
      <c r="O73" s="58">
        <v>40.7496181793734</v>
      </c>
      <c r="P73" s="58">
        <v>40.761083981125196</v>
      </c>
      <c r="Q73" s="58">
        <v>40.722516260151359</v>
      </c>
      <c r="R73" s="58">
        <v>40.657560583154549</v>
      </c>
      <c r="S73" s="58">
        <v>40.713696135643985</v>
      </c>
      <c r="T73" s="58">
        <v>40.751767987623992</v>
      </c>
      <c r="U73" s="58">
        <v>40.725967347529327</v>
      </c>
      <c r="V73" s="54">
        <v>40.910898416164351</v>
      </c>
      <c r="AC73" s="56"/>
    </row>
    <row r="74" spans="2:29" ht="11.25" customHeight="1" x14ac:dyDescent="0.25">
      <c r="B74" s="55" t="s">
        <v>239</v>
      </c>
      <c r="C74" s="57"/>
      <c r="D74" s="57"/>
      <c r="E74" s="57"/>
      <c r="F74" s="57"/>
      <c r="G74" s="57"/>
      <c r="H74" s="57"/>
      <c r="I74" s="57"/>
      <c r="J74" s="57"/>
      <c r="K74" s="57"/>
      <c r="L74" s="57"/>
      <c r="M74" s="57"/>
      <c r="N74" s="57"/>
      <c r="O74" s="57"/>
      <c r="P74" s="76"/>
      <c r="Q74" s="76"/>
      <c r="R74" s="57"/>
      <c r="S74" s="57"/>
      <c r="T74" s="57"/>
      <c r="V74" s="54"/>
    </row>
    <row r="75" spans="2:29" ht="11.25" customHeight="1" x14ac:dyDescent="0.25">
      <c r="B75" s="55"/>
      <c r="C75" s="57"/>
      <c r="D75" s="57"/>
      <c r="E75" s="57"/>
      <c r="F75" s="57"/>
      <c r="G75" s="57"/>
      <c r="H75" s="57"/>
      <c r="I75" s="57"/>
      <c r="J75" s="57"/>
      <c r="K75" s="57"/>
      <c r="L75" s="57"/>
      <c r="M75" s="57"/>
      <c r="N75" s="57"/>
      <c r="O75" s="57"/>
      <c r="P75" s="76"/>
      <c r="Q75" s="76"/>
      <c r="R75" s="57"/>
      <c r="S75" s="57"/>
      <c r="T75" s="57"/>
    </row>
    <row r="76" spans="2:29" x14ac:dyDescent="0.25">
      <c r="B76" s="55" t="s">
        <v>109</v>
      </c>
      <c r="C76" s="57"/>
      <c r="D76" s="58"/>
      <c r="E76" s="58"/>
      <c r="F76" s="58"/>
      <c r="G76" s="58"/>
      <c r="H76" s="58"/>
      <c r="I76" s="58"/>
      <c r="J76" s="58"/>
      <c r="K76" s="58"/>
      <c r="L76" s="58"/>
      <c r="M76" s="58"/>
      <c r="N76" s="58"/>
      <c r="O76" s="58"/>
      <c r="P76" s="58"/>
      <c r="Q76" s="58"/>
      <c r="R76" s="58"/>
      <c r="S76" s="58"/>
      <c r="T76" s="58"/>
      <c r="AC76" s="56"/>
    </row>
    <row r="77" spans="2:29" x14ac:dyDescent="0.25">
      <c r="B77" s="74" t="s">
        <v>240</v>
      </c>
      <c r="C77" s="75"/>
      <c r="D77" s="75"/>
      <c r="E77" s="75">
        <v>6.6499999999999995</v>
      </c>
      <c r="F77" s="75">
        <v>6.6499999999999995</v>
      </c>
      <c r="G77" s="75">
        <v>6.6499999999999995</v>
      </c>
      <c r="H77" s="75">
        <v>6.6499999999999995</v>
      </c>
      <c r="I77" s="75">
        <v>6.6499999999999995</v>
      </c>
      <c r="J77" s="75">
        <v>6.6499999999999995</v>
      </c>
      <c r="K77" s="75">
        <v>6.6499999999999995</v>
      </c>
      <c r="L77" s="75">
        <v>6.6499999999999995</v>
      </c>
      <c r="M77" s="75">
        <v>6.7</v>
      </c>
      <c r="N77" s="75">
        <v>6.6</v>
      </c>
      <c r="O77" s="75">
        <v>6.4539999999999997</v>
      </c>
      <c r="P77" s="75">
        <v>6.7059999999999995</v>
      </c>
      <c r="Q77" s="75">
        <v>6.8459999999999992</v>
      </c>
      <c r="R77" s="75">
        <v>6.5309999999999997</v>
      </c>
      <c r="S77" s="75">
        <v>6.9792565169698255</v>
      </c>
      <c r="T77" s="75">
        <v>6.9225588907507749</v>
      </c>
      <c r="U77" s="75">
        <v>6.8368202984845654</v>
      </c>
      <c r="V77" s="268">
        <v>7</v>
      </c>
      <c r="AC77" s="56"/>
    </row>
    <row r="78" spans="2:29" x14ac:dyDescent="0.25">
      <c r="B78" s="74" t="s">
        <v>110</v>
      </c>
      <c r="C78" s="75"/>
      <c r="D78" s="75"/>
      <c r="E78" s="75"/>
      <c r="F78" s="75"/>
      <c r="G78" s="75"/>
      <c r="H78" s="75"/>
      <c r="I78" s="75"/>
      <c r="J78" s="75"/>
      <c r="K78" s="75">
        <v>37.200000000000003</v>
      </c>
      <c r="L78" s="75">
        <v>37.200000000000003</v>
      </c>
      <c r="M78" s="75">
        <v>37.200000000000003</v>
      </c>
      <c r="N78" s="75">
        <v>37.200000000000003</v>
      </c>
      <c r="O78" s="75">
        <v>37.200000000000003</v>
      </c>
      <c r="P78" s="75">
        <v>37.200000000000003</v>
      </c>
      <c r="Q78" s="75">
        <v>37.200000000000003</v>
      </c>
      <c r="R78" s="75">
        <v>37.200000000000003</v>
      </c>
      <c r="S78" s="75">
        <v>37.200000000000003</v>
      </c>
      <c r="T78" s="75">
        <v>37.200000000000003</v>
      </c>
      <c r="U78" s="75">
        <v>37.200000000000003</v>
      </c>
      <c r="V78" s="268">
        <v>37.200000000000003</v>
      </c>
      <c r="AC78" s="56"/>
    </row>
    <row r="79" spans="2:29" s="1" customFormat="1" x14ac:dyDescent="0.25"/>
    <row r="80" spans="2:29" x14ac:dyDescent="0.25">
      <c r="B80" s="55" t="s">
        <v>183</v>
      </c>
      <c r="C80" s="81"/>
      <c r="D80" s="81"/>
      <c r="E80" s="81"/>
      <c r="F80" s="81"/>
      <c r="G80" s="81"/>
      <c r="H80" s="81"/>
      <c r="I80" s="81"/>
      <c r="J80" s="81"/>
      <c r="K80" s="81"/>
      <c r="L80" s="81"/>
      <c r="M80" s="81"/>
      <c r="N80" s="81"/>
      <c r="O80" s="81"/>
      <c r="P80" s="81"/>
      <c r="Q80" s="81"/>
      <c r="R80" s="81"/>
      <c r="S80" s="81"/>
      <c r="T80" s="160"/>
      <c r="V80" s="160" t="s">
        <v>181</v>
      </c>
    </row>
    <row r="81" spans="2:22" x14ac:dyDescent="0.25">
      <c r="B81" s="161"/>
      <c r="C81" s="174">
        <v>2002</v>
      </c>
      <c r="D81" s="85">
        <v>2003</v>
      </c>
      <c r="E81" s="85">
        <v>2004</v>
      </c>
      <c r="F81" s="85">
        <v>2005</v>
      </c>
      <c r="G81" s="85">
        <v>2006</v>
      </c>
      <c r="H81" s="85">
        <v>2007</v>
      </c>
      <c r="I81" s="85">
        <v>2008</v>
      </c>
      <c r="J81" s="85">
        <v>2009</v>
      </c>
      <c r="K81" s="85">
        <v>2010</v>
      </c>
      <c r="L81" s="85">
        <v>2011</v>
      </c>
      <c r="M81" s="85">
        <v>2012</v>
      </c>
      <c r="N81" s="85">
        <v>2013</v>
      </c>
      <c r="O81" s="85">
        <v>2014</v>
      </c>
      <c r="P81" s="85">
        <v>2015</v>
      </c>
      <c r="Q81" s="85">
        <v>2016</v>
      </c>
      <c r="R81" s="85">
        <v>2017</v>
      </c>
      <c r="S81" s="85">
        <v>2018</v>
      </c>
      <c r="T81" s="85">
        <v>2019</v>
      </c>
      <c r="U81" s="85">
        <v>2020</v>
      </c>
      <c r="V81" s="85">
        <v>2021</v>
      </c>
    </row>
    <row r="82" spans="2:22" x14ac:dyDescent="0.25">
      <c r="B82" s="163" t="s">
        <v>104</v>
      </c>
      <c r="C82" s="58"/>
      <c r="D82" s="58"/>
      <c r="E82" s="58"/>
      <c r="F82" s="58"/>
      <c r="G82" s="58"/>
      <c r="H82" s="58"/>
      <c r="I82" s="58"/>
      <c r="J82" s="58"/>
      <c r="K82" s="58"/>
      <c r="L82" s="58"/>
      <c r="M82" s="58"/>
      <c r="N82" s="58"/>
      <c r="O82" s="58"/>
      <c r="P82" s="58"/>
      <c r="Q82" s="58"/>
      <c r="R82" s="58"/>
      <c r="S82" s="58"/>
      <c r="T82" s="58"/>
    </row>
    <row r="83" spans="2:22" x14ac:dyDescent="0.25">
      <c r="B83" s="86" t="s">
        <v>241</v>
      </c>
      <c r="C83" s="58">
        <v>1192</v>
      </c>
      <c r="D83" s="58">
        <v>1192</v>
      </c>
      <c r="E83" s="58">
        <v>1192</v>
      </c>
      <c r="F83" s="58">
        <v>1192</v>
      </c>
      <c r="G83" s="58">
        <v>1192</v>
      </c>
      <c r="H83" s="58">
        <v>1192</v>
      </c>
      <c r="I83" s="58">
        <v>1192</v>
      </c>
      <c r="J83" s="58">
        <v>1192</v>
      </c>
      <c r="K83" s="58">
        <v>1192</v>
      </c>
      <c r="L83" s="58">
        <v>1192</v>
      </c>
      <c r="M83" s="58">
        <v>1192</v>
      </c>
      <c r="N83" s="58">
        <v>1192</v>
      </c>
      <c r="O83" s="58">
        <v>1192</v>
      </c>
      <c r="P83" s="58">
        <v>1192</v>
      </c>
      <c r="Q83" s="58">
        <v>1192</v>
      </c>
      <c r="R83" s="58">
        <v>1192</v>
      </c>
      <c r="S83" s="58">
        <v>1192</v>
      </c>
      <c r="T83" s="58">
        <v>1192</v>
      </c>
      <c r="U83" s="223">
        <v>1192</v>
      </c>
      <c r="V83" s="269">
        <v>1192</v>
      </c>
    </row>
    <row r="84" spans="2:22" x14ac:dyDescent="0.25">
      <c r="B84" s="86" t="s">
        <v>105</v>
      </c>
      <c r="C84" s="58">
        <v>1914</v>
      </c>
      <c r="D84" s="58">
        <v>1885</v>
      </c>
      <c r="E84" s="58">
        <v>1897.6714290919856</v>
      </c>
      <c r="F84" s="58">
        <v>1885.071665805968</v>
      </c>
      <c r="G84" s="58">
        <v>1884.0974629603975</v>
      </c>
      <c r="H84" s="58">
        <v>1861.9359543770038</v>
      </c>
      <c r="I84" s="58">
        <v>1859.4109681208997</v>
      </c>
      <c r="J84" s="58">
        <v>1837.5618632079909</v>
      </c>
      <c r="K84" s="58">
        <v>1839.5594587229268</v>
      </c>
      <c r="L84" s="58">
        <v>1872.3052307129733</v>
      </c>
      <c r="M84" s="58">
        <v>1735.2456709277153</v>
      </c>
      <c r="N84" s="58">
        <v>1878.9240383966228</v>
      </c>
      <c r="O84" s="58">
        <v>1882.4062123882466</v>
      </c>
      <c r="P84" s="58">
        <v>1879.7553889792616</v>
      </c>
      <c r="Q84" s="58">
        <v>1863.0476700762579</v>
      </c>
      <c r="R84" s="58">
        <v>1860.570621620896</v>
      </c>
      <c r="S84" s="58">
        <v>1871.8668346823631</v>
      </c>
      <c r="T84" s="58">
        <v>1874.1513972707321</v>
      </c>
      <c r="U84" s="223">
        <v>1874.1315330436908</v>
      </c>
      <c r="V84" s="269">
        <v>1878.9742029128013</v>
      </c>
    </row>
    <row r="85" spans="2:22" x14ac:dyDescent="0.25">
      <c r="B85" s="86" t="s">
        <v>175</v>
      </c>
      <c r="C85" s="58">
        <v>2730</v>
      </c>
      <c r="D85" s="58">
        <v>2730</v>
      </c>
      <c r="E85" s="58">
        <v>2730</v>
      </c>
      <c r="F85" s="58">
        <v>2730</v>
      </c>
      <c r="G85" s="58">
        <v>2730</v>
      </c>
      <c r="H85" s="58">
        <v>2730</v>
      </c>
      <c r="I85" s="58">
        <v>2730</v>
      </c>
      <c r="J85" s="58">
        <v>2730</v>
      </c>
      <c r="K85" s="58">
        <v>2730</v>
      </c>
      <c r="L85" s="58">
        <v>2730</v>
      </c>
      <c r="M85" s="58">
        <v>2730</v>
      </c>
      <c r="N85" s="58">
        <v>2730</v>
      </c>
      <c r="O85" s="58">
        <v>2730</v>
      </c>
      <c r="P85" s="58">
        <v>2730</v>
      </c>
      <c r="Q85" s="58">
        <v>2730</v>
      </c>
      <c r="R85" s="58">
        <v>2730</v>
      </c>
      <c r="S85" s="58">
        <v>2730</v>
      </c>
      <c r="T85" s="58">
        <v>2730</v>
      </c>
      <c r="U85" s="223">
        <v>2730</v>
      </c>
      <c r="V85" s="269">
        <v>2730</v>
      </c>
    </row>
    <row r="86" spans="2:22" x14ac:dyDescent="0.25">
      <c r="B86" s="86" t="s">
        <v>176</v>
      </c>
      <c r="C86" s="58">
        <v>1447</v>
      </c>
      <c r="D86" s="58">
        <v>1382</v>
      </c>
      <c r="E86" s="58">
        <v>1421</v>
      </c>
      <c r="F86" s="58">
        <v>1442</v>
      </c>
      <c r="G86" s="58">
        <v>1421</v>
      </c>
      <c r="H86" s="58">
        <v>1450</v>
      </c>
      <c r="I86" s="58">
        <v>1450</v>
      </c>
      <c r="J86" s="58">
        <v>1428.6202978402666</v>
      </c>
      <c r="K86" s="58">
        <v>1474</v>
      </c>
      <c r="L86" s="58">
        <v>1463.8502309584226</v>
      </c>
      <c r="M86" s="58">
        <v>1466.6300567104149</v>
      </c>
      <c r="N86" s="58">
        <v>1471.7969927197159</v>
      </c>
      <c r="O86" s="58">
        <v>1461.281905436939</v>
      </c>
      <c r="P86" s="58">
        <v>1478.8254390359111</v>
      </c>
      <c r="Q86" s="58">
        <v>1487.9802767940903</v>
      </c>
      <c r="R86" s="58">
        <v>1483.0965415299411</v>
      </c>
      <c r="S86" s="58">
        <v>1481.7932472013063</v>
      </c>
      <c r="T86" s="58">
        <v>1482.7624749492466</v>
      </c>
      <c r="U86" s="223">
        <v>1485.2220406950839</v>
      </c>
      <c r="V86" s="269">
        <v>1477.3230905599055</v>
      </c>
    </row>
    <row r="87" spans="2:22" x14ac:dyDescent="0.25">
      <c r="B87" s="86" t="s">
        <v>106</v>
      </c>
      <c r="C87" s="58">
        <v>1395</v>
      </c>
      <c r="D87" s="58">
        <v>1397</v>
      </c>
      <c r="E87" s="58">
        <v>1419</v>
      </c>
      <c r="F87" s="58">
        <v>1401</v>
      </c>
      <c r="G87" s="58">
        <v>1402</v>
      </c>
      <c r="H87" s="58">
        <v>1405</v>
      </c>
      <c r="I87" s="58">
        <v>1405</v>
      </c>
      <c r="J87" s="58">
        <v>1414.1100655803377</v>
      </c>
      <c r="K87" s="58">
        <v>1411</v>
      </c>
      <c r="L87" s="58">
        <v>1410.8421137298885</v>
      </c>
      <c r="M87" s="58">
        <v>1400.9477457160901</v>
      </c>
      <c r="N87" s="58">
        <v>1406.2127494932397</v>
      </c>
      <c r="O87" s="58">
        <v>1407.7333513182598</v>
      </c>
      <c r="P87" s="58">
        <v>1408.0025287223266</v>
      </c>
      <c r="Q87" s="58">
        <v>1406.2498372007499</v>
      </c>
      <c r="R87" s="58">
        <v>1404.941976235616</v>
      </c>
      <c r="S87" s="58">
        <v>1386.4990064744757</v>
      </c>
      <c r="T87" s="58">
        <v>1369.9812242770315</v>
      </c>
      <c r="U87" s="223">
        <v>1375.1980331580944</v>
      </c>
      <c r="V87" s="269">
        <v>1323.7027516553414</v>
      </c>
    </row>
    <row r="88" spans="2:22" x14ac:dyDescent="0.25">
      <c r="B88" s="86" t="s">
        <v>107</v>
      </c>
      <c r="C88" s="58">
        <v>1246</v>
      </c>
      <c r="D88" s="58">
        <v>1251</v>
      </c>
      <c r="E88" s="58">
        <v>1253</v>
      </c>
      <c r="F88" s="58">
        <v>1251</v>
      </c>
      <c r="G88" s="58">
        <v>1248</v>
      </c>
      <c r="H88" s="58">
        <v>1246</v>
      </c>
      <c r="I88" s="58">
        <v>1246</v>
      </c>
      <c r="J88" s="58">
        <v>1248.5668424660166</v>
      </c>
      <c r="K88" s="58">
        <v>1247</v>
      </c>
      <c r="L88" s="58">
        <v>1251.567203541294</v>
      </c>
      <c r="M88" s="58">
        <v>1251.2111742745994</v>
      </c>
      <c r="N88" s="58">
        <v>1253.0015178690478</v>
      </c>
      <c r="O88" s="58">
        <v>1255.8189814732609</v>
      </c>
      <c r="P88" s="58">
        <v>1253.16585522278</v>
      </c>
      <c r="Q88" s="58">
        <v>1252.541380380708</v>
      </c>
      <c r="R88" s="58">
        <v>1251.3870328253854</v>
      </c>
      <c r="S88" s="58">
        <v>1250.1541011085794</v>
      </c>
      <c r="T88" s="58">
        <v>1250.1523869977345</v>
      </c>
      <c r="U88" s="223">
        <v>1252.03914303848</v>
      </c>
      <c r="V88" s="269">
        <v>1252.6624641994108</v>
      </c>
    </row>
    <row r="89" spans="2:22" x14ac:dyDescent="0.25">
      <c r="B89" s="86" t="s">
        <v>177</v>
      </c>
      <c r="C89" s="58">
        <v>1359</v>
      </c>
      <c r="D89" s="58">
        <v>1362</v>
      </c>
      <c r="E89" s="58">
        <v>1363</v>
      </c>
      <c r="F89" s="58">
        <v>1354</v>
      </c>
      <c r="G89" s="58">
        <v>1358</v>
      </c>
      <c r="H89" s="58">
        <v>1361</v>
      </c>
      <c r="I89" s="58">
        <v>1361</v>
      </c>
      <c r="J89" s="58">
        <v>1361.5842670720699</v>
      </c>
      <c r="K89" s="58">
        <v>1360</v>
      </c>
      <c r="L89" s="58">
        <v>1362.483376980827</v>
      </c>
      <c r="M89" s="58">
        <v>1368.4090779806349</v>
      </c>
      <c r="N89" s="58">
        <v>1368.0337036182034</v>
      </c>
      <c r="O89" s="58">
        <v>1368.29778774897</v>
      </c>
      <c r="P89" s="58">
        <v>1369.2703921594698</v>
      </c>
      <c r="Q89" s="58">
        <v>1368.3567645218091</v>
      </c>
      <c r="R89" s="58">
        <v>1362.0878708488754</v>
      </c>
      <c r="S89" s="58">
        <v>1355.2883397118842</v>
      </c>
      <c r="T89" s="58">
        <v>1347.670395278092</v>
      </c>
      <c r="U89" s="223">
        <v>1348.1843158143238</v>
      </c>
      <c r="V89" s="269">
        <v>1344.5041614997781</v>
      </c>
    </row>
    <row r="90" spans="2:22" x14ac:dyDescent="0.25">
      <c r="B90" s="86" t="s">
        <v>14</v>
      </c>
      <c r="C90" s="58">
        <v>1246</v>
      </c>
      <c r="D90" s="58">
        <v>1248</v>
      </c>
      <c r="E90" s="58">
        <v>1249</v>
      </c>
      <c r="F90" s="58">
        <v>1250</v>
      </c>
      <c r="G90" s="58">
        <v>1246</v>
      </c>
      <c r="H90" s="58">
        <v>1244</v>
      </c>
      <c r="I90" s="58">
        <v>1244</v>
      </c>
      <c r="J90" s="58">
        <v>1244.5606947917461</v>
      </c>
      <c r="K90" s="58">
        <v>1244</v>
      </c>
      <c r="L90" s="58">
        <v>1247.1363871931728</v>
      </c>
      <c r="M90" s="58">
        <v>1247.1346882628329</v>
      </c>
      <c r="N90" s="58">
        <v>1249.9421062552663</v>
      </c>
      <c r="O90" s="58">
        <v>1248.253317843463</v>
      </c>
      <c r="P90" s="58">
        <v>1249.7815696252767</v>
      </c>
      <c r="Q90" s="58">
        <v>1248.2780244638161</v>
      </c>
      <c r="R90" s="58">
        <v>1246.3683198529204</v>
      </c>
      <c r="S90" s="58">
        <v>1248.2690726336157</v>
      </c>
      <c r="T90" s="58">
        <v>1245.5100497082585</v>
      </c>
      <c r="U90" s="223">
        <v>1249.1692393343878</v>
      </c>
      <c r="V90" s="269">
        <v>1245.1532646227606</v>
      </c>
    </row>
    <row r="91" spans="2:22" x14ac:dyDescent="0.25">
      <c r="B91" s="86" t="s">
        <v>188</v>
      </c>
      <c r="C91" s="58">
        <v>1187</v>
      </c>
      <c r="D91" s="58">
        <v>1187</v>
      </c>
      <c r="E91" s="58">
        <v>1187.2696250235188</v>
      </c>
      <c r="F91" s="58">
        <v>1193.4608754684875</v>
      </c>
      <c r="G91" s="58">
        <v>1190.6342953790008</v>
      </c>
      <c r="H91" s="58">
        <v>1181.5948804683339</v>
      </c>
      <c r="I91" s="58">
        <v>1181.7783845882316</v>
      </c>
      <c r="J91" s="58">
        <v>1185.4459420251442</v>
      </c>
      <c r="K91" s="58">
        <v>1156</v>
      </c>
      <c r="L91" s="58">
        <v>1168.0331645148212</v>
      </c>
      <c r="M91" s="58">
        <v>1170.1840769405569</v>
      </c>
      <c r="N91" s="58">
        <v>1172.2586534567424</v>
      </c>
      <c r="O91" s="58">
        <v>1163.8893719298017</v>
      </c>
      <c r="P91" s="58">
        <v>1175.4766546186406</v>
      </c>
      <c r="Q91" s="58">
        <v>1170.7279695523659</v>
      </c>
      <c r="R91" s="58">
        <v>1171.1983455821357</v>
      </c>
      <c r="S91" s="58">
        <v>1172.1619996925901</v>
      </c>
      <c r="T91" s="58">
        <v>1170.627868501778</v>
      </c>
      <c r="U91" s="223">
        <v>1183.7221989511688</v>
      </c>
      <c r="V91" s="269">
        <v>1187.05423928302</v>
      </c>
    </row>
    <row r="92" spans="2:22" x14ac:dyDescent="0.25">
      <c r="B92" s="86" t="s">
        <v>189</v>
      </c>
      <c r="C92" s="58">
        <v>1203</v>
      </c>
      <c r="D92" s="58">
        <v>1202</v>
      </c>
      <c r="E92" s="58">
        <v>1202.9832697976485</v>
      </c>
      <c r="F92" s="58">
        <v>1203.0717244020298</v>
      </c>
      <c r="G92" s="58">
        <v>1199.7948254720673</v>
      </c>
      <c r="H92" s="58">
        <v>1190</v>
      </c>
      <c r="I92" s="58">
        <v>1190.626983348802</v>
      </c>
      <c r="J92" s="58">
        <v>1192.2810005914966</v>
      </c>
      <c r="K92" s="58">
        <v>1191.4429714663386</v>
      </c>
      <c r="L92" s="58">
        <v>1193.6196069392902</v>
      </c>
      <c r="M92" s="58">
        <v>1194.7974900480983</v>
      </c>
      <c r="N92" s="58">
        <v>1191.9567069148609</v>
      </c>
      <c r="O92" s="58">
        <v>1192.7302887093231</v>
      </c>
      <c r="P92" s="58">
        <v>1193.9248861713538</v>
      </c>
      <c r="Q92" s="58">
        <v>1193.7651750816647</v>
      </c>
      <c r="R92" s="58">
        <v>1192.8138572548751</v>
      </c>
      <c r="S92" s="58">
        <v>1193.3899383520391</v>
      </c>
      <c r="T92" s="58">
        <v>1185.93188035462</v>
      </c>
      <c r="U92" s="223">
        <v>1188.6038545108618</v>
      </c>
      <c r="V92" s="269">
        <v>1204.8085118556116</v>
      </c>
    </row>
    <row r="93" spans="2:22" x14ac:dyDescent="0.25">
      <c r="B93" s="86" t="s">
        <v>108</v>
      </c>
      <c r="C93" s="58">
        <v>1021</v>
      </c>
      <c r="D93" s="58">
        <v>1031</v>
      </c>
      <c r="E93" s="58">
        <v>1027.3255434691002</v>
      </c>
      <c r="F93" s="58">
        <v>1026.5447235922811</v>
      </c>
      <c r="G93" s="58">
        <v>1016.8277698629465</v>
      </c>
      <c r="H93" s="58">
        <v>1035.0088332584448</v>
      </c>
      <c r="I93" s="58">
        <v>1031.883915293839</v>
      </c>
      <c r="J93" s="58">
        <v>1023.8355396807118</v>
      </c>
      <c r="K93" s="58">
        <v>1015.295156105051</v>
      </c>
      <c r="L93" s="58">
        <v>1014.7357099302533</v>
      </c>
      <c r="M93" s="58">
        <v>1013.0825510225256</v>
      </c>
      <c r="N93" s="58">
        <v>1014.1813123509411</v>
      </c>
      <c r="O93" s="58">
        <v>1017.3385253238345</v>
      </c>
      <c r="P93" s="58">
        <v>1018.0708711799685</v>
      </c>
      <c r="Q93" s="58">
        <v>1015.6137300792002</v>
      </c>
      <c r="R93" s="58">
        <v>1011.5153300211327</v>
      </c>
      <c r="S93" s="58">
        <v>1015.0542971451526</v>
      </c>
      <c r="T93" s="58">
        <v>1017.4757179013061</v>
      </c>
      <c r="U93" s="223">
        <v>1015.8328736665937</v>
      </c>
      <c r="V93" s="269">
        <v>1027.7875394618586</v>
      </c>
    </row>
    <row r="94" spans="2:22" ht="14.85" customHeight="1" x14ac:dyDescent="0.25">
      <c r="B94" s="86" t="s">
        <v>178</v>
      </c>
      <c r="C94" s="58">
        <v>1021</v>
      </c>
      <c r="D94" s="58">
        <v>1031</v>
      </c>
      <c r="E94" s="58">
        <v>1027.3255434691002</v>
      </c>
      <c r="F94" s="58">
        <v>1026.5447235922811</v>
      </c>
      <c r="G94" s="58">
        <v>1016.8277698629465</v>
      </c>
      <c r="H94" s="58">
        <v>1035.0088332584448</v>
      </c>
      <c r="I94" s="58">
        <v>1031.883915293839</v>
      </c>
      <c r="J94" s="58">
        <v>1023.8355396807118</v>
      </c>
      <c r="K94" s="58">
        <v>1015.295156105051</v>
      </c>
      <c r="L94" s="58">
        <v>1014.7357099302533</v>
      </c>
      <c r="M94" s="58">
        <v>1013.0825510225256</v>
      </c>
      <c r="N94" s="58">
        <v>1014.1813123509411</v>
      </c>
      <c r="O94" s="58">
        <v>1017.3385253238345</v>
      </c>
      <c r="P94" s="58">
        <v>1018.0708711799685</v>
      </c>
      <c r="Q94" s="58">
        <v>1015.6137300792002</v>
      </c>
      <c r="R94" s="58">
        <v>1011.5153300211327</v>
      </c>
      <c r="S94" s="58">
        <v>1015.0542971451526</v>
      </c>
      <c r="T94" s="58">
        <v>1017.4757179013061</v>
      </c>
      <c r="U94" s="223">
        <v>1015.8328736665937</v>
      </c>
      <c r="V94" s="269">
        <v>1027.7875394618586</v>
      </c>
    </row>
    <row r="95" spans="2:22" ht="14.85" customHeight="1" x14ac:dyDescent="0.25">
      <c r="B95" s="86" t="s">
        <v>242</v>
      </c>
      <c r="C95" s="58">
        <v>1051.2217549634545</v>
      </c>
      <c r="D95" s="58">
        <v>1033.1478910173889</v>
      </c>
      <c r="E95" s="58">
        <v>1065.6349227420681</v>
      </c>
      <c r="F95" s="58">
        <v>1022.4687304745456</v>
      </c>
      <c r="G95" s="58">
        <v>1021.7391942318435</v>
      </c>
      <c r="H95" s="58">
        <v>1013.5240980759029</v>
      </c>
      <c r="I95" s="58">
        <v>1007.561892560105</v>
      </c>
      <c r="J95" s="58">
        <v>1008.4632823330712</v>
      </c>
      <c r="K95" s="58">
        <v>1011.8517157173159</v>
      </c>
      <c r="L95" s="58">
        <v>1009.6453591471227</v>
      </c>
      <c r="M95" s="58">
        <v>999.80568435823352</v>
      </c>
      <c r="N95" s="58">
        <v>1015.4004878941604</v>
      </c>
      <c r="O95" s="58">
        <v>1006.0814078372251</v>
      </c>
      <c r="P95" s="58">
        <v>984.96140556764897</v>
      </c>
      <c r="Q95" s="58">
        <v>987.67760263307161</v>
      </c>
      <c r="R95" s="58">
        <v>995.65252367820494</v>
      </c>
      <c r="S95" s="58">
        <v>993.18869376708983</v>
      </c>
      <c r="T95" s="58">
        <v>992.77232959700996</v>
      </c>
      <c r="U95" s="223">
        <v>994.63724412180272</v>
      </c>
      <c r="V95" s="269">
        <v>988.77104159986845</v>
      </c>
    </row>
    <row r="96" spans="2:22" ht="14.85" customHeight="1" x14ac:dyDescent="0.25">
      <c r="B96" s="86" t="s">
        <v>180</v>
      </c>
      <c r="C96" s="58">
        <v>842</v>
      </c>
      <c r="D96" s="58">
        <v>842</v>
      </c>
      <c r="E96" s="58">
        <v>842</v>
      </c>
      <c r="F96" s="58">
        <v>842</v>
      </c>
      <c r="G96" s="58">
        <v>842</v>
      </c>
      <c r="H96" s="58">
        <v>842</v>
      </c>
      <c r="I96" s="58">
        <v>842</v>
      </c>
      <c r="J96" s="58">
        <v>842</v>
      </c>
      <c r="K96" s="58">
        <v>842</v>
      </c>
      <c r="L96" s="58">
        <v>842</v>
      </c>
      <c r="M96" s="58">
        <v>842</v>
      </c>
      <c r="N96" s="58">
        <v>842</v>
      </c>
      <c r="O96" s="58">
        <v>842</v>
      </c>
      <c r="P96" s="58">
        <v>842</v>
      </c>
      <c r="Q96" s="58">
        <v>842</v>
      </c>
      <c r="R96" s="58">
        <v>842</v>
      </c>
      <c r="S96" s="58">
        <v>842</v>
      </c>
      <c r="T96" s="58">
        <v>842</v>
      </c>
      <c r="U96" s="223">
        <v>842</v>
      </c>
      <c r="V96" s="269">
        <v>842</v>
      </c>
    </row>
    <row r="97" spans="2:29" ht="14.85" customHeight="1" x14ac:dyDescent="0.25">
      <c r="B97" s="162" t="s">
        <v>190</v>
      </c>
      <c r="C97" s="58"/>
      <c r="D97" s="58"/>
      <c r="E97" s="58"/>
      <c r="F97" s="58"/>
      <c r="G97" s="58"/>
      <c r="H97" s="58"/>
      <c r="I97" s="58"/>
      <c r="J97" s="58"/>
      <c r="K97" s="58"/>
      <c r="L97" s="58"/>
      <c r="M97" s="58"/>
      <c r="N97" s="58"/>
      <c r="O97" s="58"/>
      <c r="P97" s="58"/>
      <c r="Q97" s="58"/>
      <c r="R97" s="58"/>
      <c r="S97" s="58"/>
      <c r="T97" s="58"/>
    </row>
    <row r="98" spans="2:29" x14ac:dyDescent="0.25">
      <c r="B98" s="162" t="s">
        <v>191</v>
      </c>
      <c r="C98" s="81"/>
      <c r="D98" s="81"/>
      <c r="E98" s="81"/>
      <c r="F98" s="81"/>
      <c r="G98" s="81"/>
      <c r="H98" s="81"/>
      <c r="I98" s="81"/>
      <c r="J98" s="81"/>
      <c r="K98" s="81"/>
      <c r="L98" s="81"/>
      <c r="M98" s="81"/>
      <c r="N98" s="81"/>
      <c r="O98" s="81"/>
      <c r="P98" s="81"/>
      <c r="Q98" s="81"/>
      <c r="R98" s="81"/>
      <c r="S98" s="81"/>
      <c r="T98" s="81"/>
    </row>
    <row r="99" spans="2:29" x14ac:dyDescent="0.25">
      <c r="B99" s="162" t="s">
        <v>182</v>
      </c>
      <c r="C99" s="81"/>
      <c r="D99" s="81"/>
      <c r="E99" s="81"/>
      <c r="F99" s="81"/>
      <c r="G99" s="81"/>
      <c r="H99" s="81"/>
      <c r="I99" s="81"/>
      <c r="J99" s="81"/>
      <c r="K99" s="81"/>
      <c r="L99" s="81"/>
      <c r="M99" s="81"/>
      <c r="N99" s="81"/>
      <c r="O99" s="81"/>
      <c r="P99" s="81"/>
      <c r="Q99" s="81"/>
      <c r="R99" s="81"/>
      <c r="S99" s="81"/>
      <c r="T99" s="81"/>
    </row>
    <row r="101" spans="2:29" ht="18.75" x14ac:dyDescent="0.3">
      <c r="B101" s="229" t="s">
        <v>243</v>
      </c>
      <c r="C101" s="54"/>
      <c r="K101" s="53"/>
    </row>
    <row r="102" spans="2:29" x14ac:dyDescent="0.25">
      <c r="B102" s="77"/>
      <c r="C102" s="78">
        <v>2002</v>
      </c>
      <c r="D102" s="77">
        <v>2003</v>
      </c>
      <c r="E102" s="77">
        <v>2004</v>
      </c>
      <c r="F102" s="77">
        <v>2005</v>
      </c>
      <c r="G102" s="77">
        <v>2006</v>
      </c>
      <c r="H102" s="77">
        <v>2007</v>
      </c>
      <c r="I102" s="77">
        <v>2008</v>
      </c>
      <c r="J102" s="77">
        <v>2009</v>
      </c>
      <c r="K102" s="77">
        <v>2010</v>
      </c>
      <c r="L102" s="77">
        <v>2011</v>
      </c>
      <c r="M102" s="77">
        <v>2012</v>
      </c>
      <c r="N102" s="77">
        <v>2013</v>
      </c>
      <c r="O102" s="77">
        <v>2014</v>
      </c>
      <c r="P102" s="77">
        <v>2015</v>
      </c>
      <c r="Q102" s="77">
        <v>2016</v>
      </c>
      <c r="R102" s="77">
        <v>2017</v>
      </c>
      <c r="S102" s="77">
        <v>2018</v>
      </c>
      <c r="T102" s="77">
        <v>2019</v>
      </c>
      <c r="U102" s="77">
        <v>2020</v>
      </c>
      <c r="V102" s="77">
        <v>2021</v>
      </c>
    </row>
    <row r="103" spans="2:29" x14ac:dyDescent="0.25">
      <c r="B103" s="231" t="s">
        <v>97</v>
      </c>
      <c r="C103" s="58"/>
      <c r="D103" s="58"/>
      <c r="E103" s="58"/>
      <c r="F103" s="58"/>
      <c r="G103" s="58"/>
      <c r="H103" s="58"/>
      <c r="I103" s="58"/>
      <c r="J103" s="58"/>
      <c r="K103" s="58"/>
      <c r="L103" s="58"/>
      <c r="M103" s="58"/>
      <c r="N103" s="58"/>
      <c r="O103" s="58"/>
      <c r="P103" s="58"/>
      <c r="Q103" s="58"/>
      <c r="R103" s="58"/>
      <c r="S103" s="58"/>
      <c r="T103" s="58"/>
      <c r="U103" s="58"/>
      <c r="V103" s="58"/>
      <c r="AC103" s="56"/>
    </row>
    <row r="104" spans="2:29" x14ac:dyDescent="0.25">
      <c r="B104" s="59" t="s">
        <v>100</v>
      </c>
      <c r="C104" s="58"/>
      <c r="D104" s="58"/>
      <c r="E104" s="58"/>
      <c r="F104" s="58"/>
      <c r="G104" s="58"/>
      <c r="H104" s="58"/>
      <c r="I104" s="58"/>
      <c r="J104" s="58"/>
      <c r="K104" s="58"/>
      <c r="L104" s="58"/>
      <c r="M104" s="58"/>
      <c r="N104" s="58"/>
      <c r="O104" s="58"/>
      <c r="P104" s="58"/>
      <c r="Q104" s="58"/>
      <c r="R104" s="58"/>
      <c r="S104" s="58"/>
      <c r="T104" s="58"/>
      <c r="U104" s="58"/>
      <c r="V104" s="58"/>
      <c r="AC104" s="56"/>
    </row>
    <row r="105" spans="2:29" x14ac:dyDescent="0.25">
      <c r="B105" s="59" t="s">
        <v>101</v>
      </c>
      <c r="C105" s="232">
        <f>C15/C62-1</f>
        <v>0</v>
      </c>
      <c r="D105" s="232">
        <f t="shared" ref="D105:U105" si="0">D15/D62-1</f>
        <v>0</v>
      </c>
      <c r="E105" s="232">
        <f t="shared" si="0"/>
        <v>0</v>
      </c>
      <c r="F105" s="232">
        <f t="shared" si="0"/>
        <v>0</v>
      </c>
      <c r="G105" s="232">
        <f t="shared" si="0"/>
        <v>0</v>
      </c>
      <c r="H105" s="232">
        <f t="shared" si="0"/>
        <v>0</v>
      </c>
      <c r="I105" s="232">
        <f t="shared" si="0"/>
        <v>0</v>
      </c>
      <c r="J105" s="232">
        <f t="shared" si="0"/>
        <v>0</v>
      </c>
      <c r="K105" s="232">
        <f t="shared" si="0"/>
        <v>0</v>
      </c>
      <c r="L105" s="232">
        <f t="shared" si="0"/>
        <v>0</v>
      </c>
      <c r="M105" s="232">
        <f t="shared" si="0"/>
        <v>0</v>
      </c>
      <c r="N105" s="232">
        <f t="shared" si="0"/>
        <v>0</v>
      </c>
      <c r="O105" s="232">
        <f t="shared" si="0"/>
        <v>0</v>
      </c>
      <c r="P105" s="232">
        <f t="shared" si="0"/>
        <v>0</v>
      </c>
      <c r="Q105" s="232">
        <f t="shared" si="0"/>
        <v>0</v>
      </c>
      <c r="R105" s="232">
        <f t="shared" si="0"/>
        <v>0</v>
      </c>
      <c r="S105" s="232">
        <f t="shared" si="0"/>
        <v>0</v>
      </c>
      <c r="T105" s="232">
        <f t="shared" si="0"/>
        <v>0</v>
      </c>
      <c r="U105" s="232">
        <f t="shared" si="0"/>
        <v>0</v>
      </c>
      <c r="V105" s="232">
        <f>V15/V62-1</f>
        <v>0</v>
      </c>
      <c r="AC105" s="56"/>
    </row>
    <row r="106" spans="2:29" ht="10.5" customHeight="1" x14ac:dyDescent="0.25">
      <c r="B106" s="53" t="s">
        <v>102</v>
      </c>
      <c r="C106" s="232">
        <f>C16/C63-1</f>
        <v>0</v>
      </c>
      <c r="D106" s="232">
        <f t="shared" ref="C106:U106" si="1">D16/D63-1</f>
        <v>0</v>
      </c>
      <c r="E106" s="232">
        <f t="shared" si="1"/>
        <v>0</v>
      </c>
      <c r="F106" s="232">
        <f t="shared" si="1"/>
        <v>0</v>
      </c>
      <c r="G106" s="232">
        <f t="shared" si="1"/>
        <v>0</v>
      </c>
      <c r="H106" s="232">
        <f t="shared" si="1"/>
        <v>0</v>
      </c>
      <c r="I106" s="232">
        <f t="shared" si="1"/>
        <v>0</v>
      </c>
      <c r="J106" s="232">
        <f t="shared" si="1"/>
        <v>0</v>
      </c>
      <c r="K106" s="232">
        <f t="shared" si="1"/>
        <v>0</v>
      </c>
      <c r="L106" s="232">
        <f t="shared" si="1"/>
        <v>0</v>
      </c>
      <c r="M106" s="232">
        <f t="shared" si="1"/>
        <v>0</v>
      </c>
      <c r="N106" s="232">
        <f t="shared" si="1"/>
        <v>0</v>
      </c>
      <c r="O106" s="232">
        <f t="shared" si="1"/>
        <v>0</v>
      </c>
      <c r="P106" s="232">
        <f t="shared" si="1"/>
        <v>0</v>
      </c>
      <c r="Q106" s="232">
        <f t="shared" si="1"/>
        <v>0</v>
      </c>
      <c r="R106" s="232">
        <f t="shared" si="1"/>
        <v>0</v>
      </c>
      <c r="S106" s="232">
        <f t="shared" si="1"/>
        <v>0</v>
      </c>
      <c r="T106" s="232">
        <f t="shared" si="1"/>
        <v>0</v>
      </c>
      <c r="U106" s="232">
        <f t="shared" si="1"/>
        <v>0</v>
      </c>
      <c r="V106" s="232">
        <f>V16/V63-1</f>
        <v>0</v>
      </c>
    </row>
    <row r="107" spans="2:29" x14ac:dyDescent="0.25">
      <c r="B107" s="53" t="s">
        <v>103</v>
      </c>
      <c r="C107" s="232">
        <f>C17/C64-1</f>
        <v>0</v>
      </c>
      <c r="D107" s="232">
        <f t="shared" ref="D107:U107" si="2">D17/D64-1</f>
        <v>0</v>
      </c>
      <c r="E107" s="232">
        <f t="shared" si="2"/>
        <v>0</v>
      </c>
      <c r="F107" s="232">
        <f t="shared" si="2"/>
        <v>0</v>
      </c>
      <c r="G107" s="232">
        <f t="shared" si="2"/>
        <v>0</v>
      </c>
      <c r="H107" s="232">
        <f t="shared" si="2"/>
        <v>0</v>
      </c>
      <c r="I107" s="232">
        <f t="shared" si="2"/>
        <v>0</v>
      </c>
      <c r="J107" s="232">
        <f t="shared" si="2"/>
        <v>0</v>
      </c>
      <c r="K107" s="232">
        <f t="shared" si="2"/>
        <v>0</v>
      </c>
      <c r="L107" s="232">
        <f t="shared" si="2"/>
        <v>0</v>
      </c>
      <c r="M107" s="232">
        <f t="shared" si="2"/>
        <v>0</v>
      </c>
      <c r="N107" s="232">
        <f t="shared" si="2"/>
        <v>0</v>
      </c>
      <c r="O107" s="232">
        <f t="shared" si="2"/>
        <v>0</v>
      </c>
      <c r="P107" s="232">
        <f t="shared" si="2"/>
        <v>0</v>
      </c>
      <c r="Q107" s="232">
        <f t="shared" si="2"/>
        <v>0</v>
      </c>
      <c r="R107" s="232">
        <f t="shared" si="2"/>
        <v>0</v>
      </c>
      <c r="S107" s="232">
        <f t="shared" si="2"/>
        <v>0</v>
      </c>
      <c r="T107" s="232">
        <f t="shared" si="2"/>
        <v>0</v>
      </c>
      <c r="U107" s="232">
        <f t="shared" si="2"/>
        <v>0</v>
      </c>
      <c r="V107" s="232">
        <f>V17/V64-1</f>
        <v>0</v>
      </c>
      <c r="AC107" s="56"/>
    </row>
    <row r="108" spans="2:29" x14ac:dyDescent="0.25">
      <c r="B108" s="59"/>
      <c r="C108" s="232"/>
      <c r="D108" s="232"/>
      <c r="E108" s="232"/>
      <c r="F108" s="232"/>
      <c r="G108" s="232"/>
      <c r="H108" s="232"/>
      <c r="I108" s="232"/>
      <c r="J108" s="232"/>
      <c r="K108" s="232"/>
      <c r="L108" s="232"/>
      <c r="M108" s="232"/>
      <c r="N108" s="232"/>
      <c r="O108" s="232"/>
      <c r="P108" s="232"/>
      <c r="Q108" s="232"/>
      <c r="R108" s="232"/>
      <c r="S108" s="232"/>
      <c r="T108" s="232"/>
      <c r="U108" s="232"/>
      <c r="V108" s="232"/>
      <c r="AC108" s="56"/>
    </row>
    <row r="109" spans="2:29" x14ac:dyDescent="0.25">
      <c r="B109" s="231" t="s">
        <v>104</v>
      </c>
      <c r="C109" s="232"/>
      <c r="D109" s="232"/>
      <c r="E109" s="232"/>
      <c r="F109" s="232"/>
      <c r="G109" s="232"/>
      <c r="H109" s="232"/>
      <c r="I109" s="232"/>
      <c r="J109" s="232"/>
      <c r="K109" s="232"/>
      <c r="L109" s="232"/>
      <c r="M109" s="232"/>
      <c r="N109" s="232"/>
      <c r="O109" s="232"/>
      <c r="P109" s="232"/>
      <c r="Q109" s="232"/>
      <c r="R109" s="232"/>
      <c r="S109" s="232"/>
      <c r="T109" s="232"/>
      <c r="U109" s="232"/>
      <c r="V109" s="232"/>
      <c r="AC109" s="56"/>
    </row>
    <row r="110" spans="2:29" x14ac:dyDescent="0.25">
      <c r="B110" s="59" t="s">
        <v>105</v>
      </c>
      <c r="C110" s="232">
        <f t="shared" ref="C110:U110" si="3">C20/C67-1</f>
        <v>0</v>
      </c>
      <c r="D110" s="232">
        <f t="shared" si="3"/>
        <v>0</v>
      </c>
      <c r="E110" s="232">
        <f t="shared" si="3"/>
        <v>0</v>
      </c>
      <c r="F110" s="232">
        <f t="shared" si="3"/>
        <v>0</v>
      </c>
      <c r="G110" s="232">
        <f t="shared" si="3"/>
        <v>0</v>
      </c>
      <c r="H110" s="232">
        <f t="shared" si="3"/>
        <v>0</v>
      </c>
      <c r="I110" s="232">
        <f t="shared" si="3"/>
        <v>0</v>
      </c>
      <c r="J110" s="232">
        <f t="shared" si="3"/>
        <v>0</v>
      </c>
      <c r="K110" s="232">
        <f t="shared" si="3"/>
        <v>0</v>
      </c>
      <c r="L110" s="232">
        <f t="shared" si="3"/>
        <v>0</v>
      </c>
      <c r="M110" s="232">
        <f t="shared" si="3"/>
        <v>0</v>
      </c>
      <c r="N110" s="232">
        <f t="shared" si="3"/>
        <v>0</v>
      </c>
      <c r="O110" s="232">
        <f t="shared" si="3"/>
        <v>0</v>
      </c>
      <c r="P110" s="232">
        <f t="shared" si="3"/>
        <v>0</v>
      </c>
      <c r="Q110" s="232">
        <f t="shared" si="3"/>
        <v>0</v>
      </c>
      <c r="R110" s="232">
        <f t="shared" si="3"/>
        <v>0</v>
      </c>
      <c r="S110" s="232">
        <f t="shared" si="3"/>
        <v>0</v>
      </c>
      <c r="T110" s="232">
        <f t="shared" si="3"/>
        <v>0</v>
      </c>
      <c r="U110" s="232">
        <f t="shared" si="3"/>
        <v>0</v>
      </c>
      <c r="V110" s="232">
        <f t="shared" ref="V110:V117" si="4">V20/V67-1</f>
        <v>0</v>
      </c>
      <c r="AC110" s="56"/>
    </row>
    <row r="111" spans="2:29" x14ac:dyDescent="0.25">
      <c r="B111" s="59" t="s">
        <v>106</v>
      </c>
      <c r="C111" s="232">
        <f t="shared" ref="C111:U111" si="5">C21/C68-1</f>
        <v>0</v>
      </c>
      <c r="D111" s="232">
        <f t="shared" si="5"/>
        <v>0</v>
      </c>
      <c r="E111" s="232">
        <f t="shared" si="5"/>
        <v>0</v>
      </c>
      <c r="F111" s="232">
        <f t="shared" si="5"/>
        <v>0</v>
      </c>
      <c r="G111" s="232">
        <f t="shared" si="5"/>
        <v>0</v>
      </c>
      <c r="H111" s="232">
        <f t="shared" si="5"/>
        <v>0</v>
      </c>
      <c r="I111" s="232">
        <f t="shared" si="5"/>
        <v>0</v>
      </c>
      <c r="J111" s="232">
        <f t="shared" si="5"/>
        <v>0</v>
      </c>
      <c r="K111" s="232">
        <f t="shared" si="5"/>
        <v>0</v>
      </c>
      <c r="L111" s="232">
        <f t="shared" si="5"/>
        <v>0</v>
      </c>
      <c r="M111" s="232">
        <f t="shared" si="5"/>
        <v>0</v>
      </c>
      <c r="N111" s="232">
        <f t="shared" si="5"/>
        <v>0</v>
      </c>
      <c r="O111" s="232">
        <f t="shared" si="5"/>
        <v>0</v>
      </c>
      <c r="P111" s="232">
        <f t="shared" si="5"/>
        <v>0</v>
      </c>
      <c r="Q111" s="232">
        <f t="shared" si="5"/>
        <v>0</v>
      </c>
      <c r="R111" s="232">
        <f t="shared" si="5"/>
        <v>0</v>
      </c>
      <c r="S111" s="232">
        <f t="shared" si="5"/>
        <v>0</v>
      </c>
      <c r="T111" s="232">
        <f t="shared" si="5"/>
        <v>0</v>
      </c>
      <c r="U111" s="232">
        <f t="shared" si="5"/>
        <v>0</v>
      </c>
      <c r="V111" s="232">
        <f t="shared" si="4"/>
        <v>0</v>
      </c>
      <c r="AC111" s="56"/>
    </row>
    <row r="112" spans="2:29" x14ac:dyDescent="0.25">
      <c r="B112" s="59" t="s">
        <v>107</v>
      </c>
      <c r="C112" s="232">
        <f t="shared" ref="C112:U112" si="6">C22/C69-1</f>
        <v>0</v>
      </c>
      <c r="D112" s="232">
        <f t="shared" si="6"/>
        <v>0</v>
      </c>
      <c r="E112" s="232">
        <f t="shared" si="6"/>
        <v>0</v>
      </c>
      <c r="F112" s="232">
        <f t="shared" si="6"/>
        <v>0</v>
      </c>
      <c r="G112" s="232">
        <f t="shared" si="6"/>
        <v>0</v>
      </c>
      <c r="H112" s="232">
        <f t="shared" si="6"/>
        <v>0</v>
      </c>
      <c r="I112" s="232">
        <f t="shared" si="6"/>
        <v>0</v>
      </c>
      <c r="J112" s="232">
        <f t="shared" si="6"/>
        <v>0</v>
      </c>
      <c r="K112" s="232">
        <f t="shared" si="6"/>
        <v>0</v>
      </c>
      <c r="L112" s="232">
        <f t="shared" si="6"/>
        <v>0</v>
      </c>
      <c r="M112" s="232">
        <f t="shared" si="6"/>
        <v>0</v>
      </c>
      <c r="N112" s="232">
        <f t="shared" si="6"/>
        <v>0</v>
      </c>
      <c r="O112" s="232">
        <f t="shared" si="6"/>
        <v>0</v>
      </c>
      <c r="P112" s="232">
        <f t="shared" si="6"/>
        <v>0</v>
      </c>
      <c r="Q112" s="232">
        <f t="shared" si="6"/>
        <v>0</v>
      </c>
      <c r="R112" s="232">
        <f t="shared" si="6"/>
        <v>0</v>
      </c>
      <c r="S112" s="232">
        <f t="shared" si="6"/>
        <v>0</v>
      </c>
      <c r="T112" s="232">
        <f t="shared" si="6"/>
        <v>0</v>
      </c>
      <c r="U112" s="232">
        <f t="shared" si="6"/>
        <v>0</v>
      </c>
      <c r="V112" s="232">
        <f t="shared" si="4"/>
        <v>0</v>
      </c>
      <c r="AC112" s="56"/>
    </row>
    <row r="113" spans="2:29" x14ac:dyDescent="0.25">
      <c r="B113" s="59" t="s">
        <v>14</v>
      </c>
      <c r="C113" s="232">
        <f t="shared" ref="C113:U113" si="7">C23/C70-1</f>
        <v>0</v>
      </c>
      <c r="D113" s="232">
        <f t="shared" si="7"/>
        <v>0</v>
      </c>
      <c r="E113" s="232">
        <f t="shared" si="7"/>
        <v>0</v>
      </c>
      <c r="F113" s="232">
        <f t="shared" si="7"/>
        <v>0</v>
      </c>
      <c r="G113" s="232">
        <f t="shared" si="7"/>
        <v>0</v>
      </c>
      <c r="H113" s="232">
        <f t="shared" si="7"/>
        <v>0</v>
      </c>
      <c r="I113" s="232">
        <f t="shared" si="7"/>
        <v>0</v>
      </c>
      <c r="J113" s="232">
        <f t="shared" si="7"/>
        <v>0</v>
      </c>
      <c r="K113" s="232">
        <f t="shared" si="7"/>
        <v>0</v>
      </c>
      <c r="L113" s="232">
        <f t="shared" si="7"/>
        <v>0</v>
      </c>
      <c r="M113" s="232">
        <f t="shared" si="7"/>
        <v>0</v>
      </c>
      <c r="N113" s="232">
        <f t="shared" si="7"/>
        <v>0</v>
      </c>
      <c r="O113" s="232">
        <f t="shared" si="7"/>
        <v>0</v>
      </c>
      <c r="P113" s="232">
        <f t="shared" si="7"/>
        <v>0</v>
      </c>
      <c r="Q113" s="232">
        <f t="shared" si="7"/>
        <v>0</v>
      </c>
      <c r="R113" s="232">
        <f t="shared" si="7"/>
        <v>0</v>
      </c>
      <c r="S113" s="232">
        <f t="shared" si="7"/>
        <v>0</v>
      </c>
      <c r="T113" s="232">
        <f t="shared" si="7"/>
        <v>0</v>
      </c>
      <c r="U113" s="232">
        <f t="shared" si="7"/>
        <v>0</v>
      </c>
      <c r="V113" s="232">
        <f t="shared" si="4"/>
        <v>0</v>
      </c>
      <c r="AC113" s="56"/>
    </row>
    <row r="114" spans="2:29" ht="16.5" customHeight="1" x14ac:dyDescent="0.25">
      <c r="B114" s="59" t="s">
        <v>188</v>
      </c>
      <c r="C114" s="232">
        <f t="shared" ref="C114:U114" si="8">C24/C71-1</f>
        <v>0</v>
      </c>
      <c r="D114" s="232">
        <f t="shared" si="8"/>
        <v>0</v>
      </c>
      <c r="E114" s="232">
        <f t="shared" si="8"/>
        <v>0</v>
      </c>
      <c r="F114" s="232">
        <f t="shared" si="8"/>
        <v>0</v>
      </c>
      <c r="G114" s="232">
        <f t="shared" si="8"/>
        <v>0</v>
      </c>
      <c r="H114" s="232">
        <f t="shared" si="8"/>
        <v>0</v>
      </c>
      <c r="I114" s="232">
        <f t="shared" si="8"/>
        <v>0</v>
      </c>
      <c r="J114" s="232">
        <f t="shared" si="8"/>
        <v>0</v>
      </c>
      <c r="K114" s="232">
        <f t="shared" si="8"/>
        <v>0</v>
      </c>
      <c r="L114" s="232">
        <f t="shared" si="8"/>
        <v>0</v>
      </c>
      <c r="M114" s="232">
        <f t="shared" si="8"/>
        <v>0</v>
      </c>
      <c r="N114" s="232">
        <f t="shared" si="8"/>
        <v>0</v>
      </c>
      <c r="O114" s="232">
        <f t="shared" si="8"/>
        <v>0</v>
      </c>
      <c r="P114" s="232">
        <f t="shared" si="8"/>
        <v>0</v>
      </c>
      <c r="Q114" s="232">
        <f t="shared" si="8"/>
        <v>0</v>
      </c>
      <c r="R114" s="232">
        <f t="shared" si="8"/>
        <v>0</v>
      </c>
      <c r="S114" s="232">
        <f t="shared" si="8"/>
        <v>0</v>
      </c>
      <c r="T114" s="232">
        <f t="shared" si="8"/>
        <v>0</v>
      </c>
      <c r="U114" s="232">
        <f t="shared" si="8"/>
        <v>0</v>
      </c>
      <c r="V114" s="232">
        <f t="shared" si="4"/>
        <v>0</v>
      </c>
      <c r="AC114" s="56"/>
    </row>
    <row r="115" spans="2:29" ht="13.5" customHeight="1" x14ac:dyDescent="0.25">
      <c r="B115" s="55" t="s">
        <v>189</v>
      </c>
      <c r="C115" s="232" t="e">
        <f>C25/C72-1</f>
        <v>#VALUE!</v>
      </c>
      <c r="D115" s="232" t="e">
        <f t="shared" ref="C115:U115" si="9">D25/D72-1</f>
        <v>#VALUE!</v>
      </c>
      <c r="E115" s="232" t="e">
        <f t="shared" si="9"/>
        <v>#VALUE!</v>
      </c>
      <c r="F115" s="232">
        <f t="shared" si="9"/>
        <v>0</v>
      </c>
      <c r="G115" s="232">
        <f t="shared" si="9"/>
        <v>0</v>
      </c>
      <c r="H115" s="232">
        <f t="shared" si="9"/>
        <v>0</v>
      </c>
      <c r="I115" s="232">
        <f t="shared" si="9"/>
        <v>0</v>
      </c>
      <c r="J115" s="232">
        <f t="shared" si="9"/>
        <v>0</v>
      </c>
      <c r="K115" s="232">
        <f t="shared" si="9"/>
        <v>0</v>
      </c>
      <c r="L115" s="232">
        <f t="shared" si="9"/>
        <v>0</v>
      </c>
      <c r="M115" s="232">
        <f t="shared" si="9"/>
        <v>0</v>
      </c>
      <c r="N115" s="232">
        <f t="shared" si="9"/>
        <v>0</v>
      </c>
      <c r="O115" s="232">
        <f t="shared" si="9"/>
        <v>0</v>
      </c>
      <c r="P115" s="232">
        <f t="shared" si="9"/>
        <v>0</v>
      </c>
      <c r="Q115" s="232">
        <f t="shared" si="9"/>
        <v>0</v>
      </c>
      <c r="R115" s="232">
        <f t="shared" si="9"/>
        <v>0</v>
      </c>
      <c r="S115" s="232">
        <f t="shared" si="9"/>
        <v>0</v>
      </c>
      <c r="T115" s="232">
        <f t="shared" si="9"/>
        <v>0</v>
      </c>
      <c r="U115" s="232">
        <f t="shared" si="9"/>
        <v>0</v>
      </c>
      <c r="V115" s="232">
        <f t="shared" si="4"/>
        <v>0</v>
      </c>
    </row>
    <row r="116" spans="2:29" ht="14.25" customHeight="1" x14ac:dyDescent="0.25">
      <c r="B116" s="55" t="s">
        <v>108</v>
      </c>
      <c r="C116" s="232">
        <f t="shared" ref="C116:U116" si="10">C26/C73-1</f>
        <v>0</v>
      </c>
      <c r="D116" s="232">
        <f t="shared" si="10"/>
        <v>0</v>
      </c>
      <c r="E116" s="232">
        <f t="shared" si="10"/>
        <v>0</v>
      </c>
      <c r="F116" s="232">
        <f t="shared" si="10"/>
        <v>0</v>
      </c>
      <c r="G116" s="232">
        <f t="shared" si="10"/>
        <v>0</v>
      </c>
      <c r="H116" s="232">
        <f t="shared" si="10"/>
        <v>0</v>
      </c>
      <c r="I116" s="232">
        <f t="shared" si="10"/>
        <v>0</v>
      </c>
      <c r="J116" s="232">
        <f t="shared" si="10"/>
        <v>0</v>
      </c>
      <c r="K116" s="232">
        <f t="shared" si="10"/>
        <v>0</v>
      </c>
      <c r="L116" s="232">
        <f t="shared" si="10"/>
        <v>0</v>
      </c>
      <c r="M116" s="232">
        <f t="shared" si="10"/>
        <v>0</v>
      </c>
      <c r="N116" s="232">
        <f t="shared" si="10"/>
        <v>0</v>
      </c>
      <c r="O116" s="232">
        <f t="shared" si="10"/>
        <v>0</v>
      </c>
      <c r="P116" s="232">
        <f t="shared" si="10"/>
        <v>0</v>
      </c>
      <c r="Q116" s="232">
        <f t="shared" si="10"/>
        <v>0</v>
      </c>
      <c r="R116" s="232">
        <f t="shared" si="10"/>
        <v>0</v>
      </c>
      <c r="S116" s="232">
        <f t="shared" si="10"/>
        <v>0</v>
      </c>
      <c r="T116" s="232">
        <f t="shared" si="10"/>
        <v>0</v>
      </c>
      <c r="U116" s="232">
        <f t="shared" si="10"/>
        <v>0</v>
      </c>
      <c r="V116" s="232">
        <f t="shared" si="4"/>
        <v>0</v>
      </c>
    </row>
    <row r="117" spans="2:29" hidden="1" x14ac:dyDescent="0.25">
      <c r="B117" s="55" t="s">
        <v>239</v>
      </c>
      <c r="C117" s="232" t="e">
        <f t="shared" ref="C117:U117" si="11">C27/C74-1</f>
        <v>#VALUE!</v>
      </c>
      <c r="D117" s="232" t="e">
        <f t="shared" si="11"/>
        <v>#VALUE!</v>
      </c>
      <c r="E117" s="232" t="e">
        <f t="shared" si="11"/>
        <v>#VALUE!</v>
      </c>
      <c r="F117" s="232" t="e">
        <f t="shared" si="11"/>
        <v>#VALUE!</v>
      </c>
      <c r="G117" s="232" t="e">
        <f t="shared" si="11"/>
        <v>#VALUE!</v>
      </c>
      <c r="H117" s="232" t="e">
        <f t="shared" si="11"/>
        <v>#VALUE!</v>
      </c>
      <c r="I117" s="232" t="e">
        <f t="shared" si="11"/>
        <v>#VALUE!</v>
      </c>
      <c r="J117" s="232" t="e">
        <f t="shared" si="11"/>
        <v>#VALUE!</v>
      </c>
      <c r="K117" s="232" t="e">
        <f t="shared" si="11"/>
        <v>#VALUE!</v>
      </c>
      <c r="L117" s="232" t="e">
        <f t="shared" si="11"/>
        <v>#VALUE!</v>
      </c>
      <c r="M117" s="232" t="e">
        <f t="shared" si="11"/>
        <v>#VALUE!</v>
      </c>
      <c r="N117" s="232" t="e">
        <f t="shared" si="11"/>
        <v>#VALUE!</v>
      </c>
      <c r="O117" s="232" t="e">
        <f t="shared" si="11"/>
        <v>#VALUE!</v>
      </c>
      <c r="P117" s="232" t="e">
        <f t="shared" si="11"/>
        <v>#VALUE!</v>
      </c>
      <c r="Q117" s="232" t="e">
        <f t="shared" si="11"/>
        <v>#VALUE!</v>
      </c>
      <c r="R117" s="232" t="e">
        <f t="shared" si="11"/>
        <v>#VALUE!</v>
      </c>
      <c r="S117" s="232" t="e">
        <f t="shared" si="11"/>
        <v>#VALUE!</v>
      </c>
      <c r="T117" s="232" t="e">
        <f t="shared" si="11"/>
        <v>#VALUE!</v>
      </c>
      <c r="U117" s="232" t="e">
        <f t="shared" si="11"/>
        <v>#DIV/0!</v>
      </c>
      <c r="V117" s="232" t="e">
        <f t="shared" si="4"/>
        <v>#DIV/0!</v>
      </c>
      <c r="AC117" s="56"/>
    </row>
    <row r="118" spans="2:29" x14ac:dyDescent="0.25">
      <c r="B118" s="74"/>
      <c r="C118" s="232"/>
      <c r="D118" s="232"/>
      <c r="E118" s="232"/>
      <c r="F118" s="232"/>
      <c r="G118" s="232"/>
      <c r="H118" s="232"/>
      <c r="I118" s="232"/>
      <c r="J118" s="232"/>
      <c r="K118" s="232"/>
      <c r="L118" s="232"/>
      <c r="M118" s="232"/>
      <c r="N118" s="232"/>
      <c r="O118" s="232"/>
      <c r="P118" s="232"/>
      <c r="Q118" s="232"/>
      <c r="R118" s="232"/>
      <c r="S118" s="232"/>
      <c r="T118" s="232"/>
      <c r="U118" s="232"/>
      <c r="V118" s="232"/>
      <c r="AC118" s="56"/>
    </row>
    <row r="119" spans="2:29" x14ac:dyDescent="0.25">
      <c r="B119" s="230" t="s">
        <v>109</v>
      </c>
      <c r="C119" s="232"/>
      <c r="D119" s="232"/>
      <c r="E119" s="232"/>
      <c r="F119" s="232"/>
      <c r="G119" s="232"/>
      <c r="H119" s="232"/>
      <c r="I119" s="232"/>
      <c r="J119" s="232"/>
      <c r="K119" s="232"/>
      <c r="L119" s="232"/>
      <c r="M119" s="232"/>
      <c r="N119" s="232"/>
      <c r="O119" s="232"/>
      <c r="P119" s="232"/>
      <c r="Q119" s="232"/>
      <c r="R119" s="232"/>
      <c r="S119" s="232"/>
      <c r="T119" s="232"/>
      <c r="U119" s="232"/>
      <c r="V119" s="232"/>
      <c r="AC119" s="56"/>
    </row>
    <row r="120" spans="2:29" s="59" customFormat="1" x14ac:dyDescent="0.25">
      <c r="B120" s="59" t="s">
        <v>240</v>
      </c>
      <c r="C120" s="232" t="e">
        <f>C30/C77-1</f>
        <v>#DIV/0!</v>
      </c>
      <c r="D120" s="232" t="e">
        <f t="shared" ref="D120:U120" si="12">D30/D77-1</f>
        <v>#DIV/0!</v>
      </c>
      <c r="E120" s="232">
        <f t="shared" si="12"/>
        <v>0</v>
      </c>
      <c r="F120" s="232">
        <f t="shared" si="12"/>
        <v>0</v>
      </c>
      <c r="G120" s="232">
        <f t="shared" si="12"/>
        <v>0</v>
      </c>
      <c r="H120" s="232">
        <f t="shared" si="12"/>
        <v>0</v>
      </c>
      <c r="I120" s="232">
        <f t="shared" si="12"/>
        <v>0</v>
      </c>
      <c r="J120" s="232">
        <f t="shared" si="12"/>
        <v>0</v>
      </c>
      <c r="K120" s="232">
        <f t="shared" si="12"/>
        <v>0</v>
      </c>
      <c r="L120" s="232">
        <f t="shared" si="12"/>
        <v>0</v>
      </c>
      <c r="M120" s="232">
        <f t="shared" si="12"/>
        <v>0</v>
      </c>
      <c r="N120" s="232">
        <f t="shared" si="12"/>
        <v>0</v>
      </c>
      <c r="O120" s="232">
        <f t="shared" si="12"/>
        <v>0</v>
      </c>
      <c r="P120" s="232">
        <f t="shared" si="12"/>
        <v>0</v>
      </c>
      <c r="Q120" s="232">
        <f t="shared" si="12"/>
        <v>0</v>
      </c>
      <c r="R120" s="232">
        <f t="shared" si="12"/>
        <v>0</v>
      </c>
      <c r="S120" s="232">
        <f t="shared" si="12"/>
        <v>0</v>
      </c>
      <c r="T120" s="232">
        <f t="shared" si="12"/>
        <v>0</v>
      </c>
      <c r="U120" s="232">
        <f t="shared" si="12"/>
        <v>0</v>
      </c>
      <c r="V120" s="232">
        <f>V30/V77-1</f>
        <v>0</v>
      </c>
    </row>
    <row r="121" spans="2:29" x14ac:dyDescent="0.25">
      <c r="B121" s="53" t="s">
        <v>110</v>
      </c>
      <c r="C121" s="232" t="e">
        <f t="shared" ref="C121:U121" si="13">C31/C78-1</f>
        <v>#VALUE!</v>
      </c>
      <c r="D121" s="232" t="e">
        <f t="shared" si="13"/>
        <v>#VALUE!</v>
      </c>
      <c r="E121" s="232" t="e">
        <f t="shared" si="13"/>
        <v>#VALUE!</v>
      </c>
      <c r="F121" s="232" t="e">
        <f t="shared" si="13"/>
        <v>#VALUE!</v>
      </c>
      <c r="G121" s="232" t="e">
        <f t="shared" si="13"/>
        <v>#VALUE!</v>
      </c>
      <c r="H121" s="232" t="e">
        <f t="shared" si="13"/>
        <v>#VALUE!</v>
      </c>
      <c r="I121" s="232" t="e">
        <f t="shared" si="13"/>
        <v>#VALUE!</v>
      </c>
      <c r="J121" s="232" t="e">
        <f t="shared" si="13"/>
        <v>#VALUE!</v>
      </c>
      <c r="K121" s="232">
        <f t="shared" si="13"/>
        <v>0</v>
      </c>
      <c r="L121" s="232">
        <f t="shared" si="13"/>
        <v>0</v>
      </c>
      <c r="M121" s="232">
        <f t="shared" si="13"/>
        <v>0</v>
      </c>
      <c r="N121" s="232">
        <f t="shared" si="13"/>
        <v>0</v>
      </c>
      <c r="O121" s="232">
        <f t="shared" si="13"/>
        <v>0</v>
      </c>
      <c r="P121" s="232">
        <f t="shared" si="13"/>
        <v>0</v>
      </c>
      <c r="Q121" s="232">
        <f t="shared" si="13"/>
        <v>0</v>
      </c>
      <c r="R121" s="232">
        <f t="shared" si="13"/>
        <v>0</v>
      </c>
      <c r="S121" s="232">
        <f t="shared" si="13"/>
        <v>0</v>
      </c>
      <c r="T121" s="232">
        <f t="shared" si="13"/>
        <v>0</v>
      </c>
      <c r="U121" s="232">
        <f t="shared" si="13"/>
        <v>0</v>
      </c>
      <c r="V121" s="232">
        <f>V31/V78-1</f>
        <v>0</v>
      </c>
    </row>
    <row r="122" spans="2:29" ht="18.75" x14ac:dyDescent="0.3">
      <c r="B122" s="229"/>
    </row>
    <row r="123" spans="2:29" x14ac:dyDescent="0.25">
      <c r="B123" s="161"/>
      <c r="C123" s="174">
        <v>2002</v>
      </c>
      <c r="D123" s="85">
        <v>2003</v>
      </c>
      <c r="E123" s="85">
        <v>2004</v>
      </c>
      <c r="F123" s="85">
        <v>2005</v>
      </c>
      <c r="G123" s="85">
        <v>2006</v>
      </c>
      <c r="H123" s="85">
        <v>2007</v>
      </c>
      <c r="I123" s="85">
        <v>2008</v>
      </c>
      <c r="J123" s="85">
        <v>2009</v>
      </c>
      <c r="K123" s="85">
        <v>2010</v>
      </c>
      <c r="L123" s="85">
        <v>2011</v>
      </c>
      <c r="M123" s="85">
        <v>2012</v>
      </c>
      <c r="N123" s="85">
        <v>2013</v>
      </c>
      <c r="O123" s="85">
        <v>2014</v>
      </c>
      <c r="P123" s="85">
        <v>2015</v>
      </c>
      <c r="Q123" s="85">
        <v>2016</v>
      </c>
      <c r="R123" s="85">
        <v>2017</v>
      </c>
      <c r="S123" s="85">
        <v>2018</v>
      </c>
      <c r="T123" s="85">
        <v>2019</v>
      </c>
      <c r="U123" s="85">
        <v>2020</v>
      </c>
      <c r="V123" s="85">
        <v>2021</v>
      </c>
    </row>
    <row r="124" spans="2:29" x14ac:dyDescent="0.25">
      <c r="B124" s="163" t="s">
        <v>104</v>
      </c>
      <c r="C124" s="58"/>
      <c r="D124" s="58"/>
      <c r="E124" s="58"/>
      <c r="F124" s="58"/>
      <c r="G124" s="58"/>
      <c r="H124" s="58"/>
      <c r="I124" s="58"/>
      <c r="J124" s="58"/>
      <c r="K124" s="58"/>
      <c r="L124" s="58"/>
      <c r="M124" s="58"/>
      <c r="N124" s="58"/>
      <c r="O124" s="58"/>
      <c r="P124" s="58"/>
      <c r="Q124" s="58"/>
      <c r="R124" s="58"/>
      <c r="S124" s="58"/>
      <c r="T124" s="58"/>
    </row>
    <row r="125" spans="2:29" x14ac:dyDescent="0.25">
      <c r="B125" s="86" t="s">
        <v>241</v>
      </c>
      <c r="C125" s="232">
        <f t="shared" ref="C125:U125" si="14">C38/C83-1</f>
        <v>0</v>
      </c>
      <c r="D125" s="232">
        <f t="shared" si="14"/>
        <v>0</v>
      </c>
      <c r="E125" s="232">
        <f t="shared" si="14"/>
        <v>0</v>
      </c>
      <c r="F125" s="232">
        <f t="shared" si="14"/>
        <v>0</v>
      </c>
      <c r="G125" s="232">
        <f t="shared" si="14"/>
        <v>0</v>
      </c>
      <c r="H125" s="232">
        <f t="shared" si="14"/>
        <v>0</v>
      </c>
      <c r="I125" s="232">
        <f t="shared" si="14"/>
        <v>0</v>
      </c>
      <c r="J125" s="232">
        <f t="shared" si="14"/>
        <v>0</v>
      </c>
      <c r="K125" s="232">
        <f t="shared" si="14"/>
        <v>0</v>
      </c>
      <c r="L125" s="232">
        <f t="shared" si="14"/>
        <v>0</v>
      </c>
      <c r="M125" s="232">
        <f t="shared" si="14"/>
        <v>0</v>
      </c>
      <c r="N125" s="232">
        <f t="shared" si="14"/>
        <v>0</v>
      </c>
      <c r="O125" s="232">
        <f t="shared" si="14"/>
        <v>0</v>
      </c>
      <c r="P125" s="232">
        <f t="shared" si="14"/>
        <v>0</v>
      </c>
      <c r="Q125" s="232">
        <f t="shared" si="14"/>
        <v>0</v>
      </c>
      <c r="R125" s="232">
        <f t="shared" si="14"/>
        <v>0</v>
      </c>
      <c r="S125" s="232">
        <f t="shared" si="14"/>
        <v>0</v>
      </c>
      <c r="T125" s="232">
        <f t="shared" si="14"/>
        <v>0</v>
      </c>
      <c r="U125" s="232">
        <f t="shared" si="14"/>
        <v>0</v>
      </c>
      <c r="V125" s="232">
        <f t="shared" ref="V125:V138" si="15">V38/V83-1</f>
        <v>0</v>
      </c>
    </row>
    <row r="126" spans="2:29" x14ac:dyDescent="0.25">
      <c r="B126" s="86" t="s">
        <v>105</v>
      </c>
      <c r="C126" s="232">
        <f t="shared" ref="C126:U126" si="16">C39/C84-1</f>
        <v>0</v>
      </c>
      <c r="D126" s="232">
        <f t="shared" si="16"/>
        <v>0</v>
      </c>
      <c r="E126" s="232">
        <f t="shared" si="16"/>
        <v>0</v>
      </c>
      <c r="F126" s="232">
        <f t="shared" si="16"/>
        <v>0</v>
      </c>
      <c r="G126" s="232">
        <f t="shared" si="16"/>
        <v>0</v>
      </c>
      <c r="H126" s="232">
        <f t="shared" si="16"/>
        <v>0</v>
      </c>
      <c r="I126" s="232">
        <f t="shared" si="16"/>
        <v>0</v>
      </c>
      <c r="J126" s="232">
        <f t="shared" si="16"/>
        <v>0</v>
      </c>
      <c r="K126" s="232">
        <f t="shared" si="16"/>
        <v>0</v>
      </c>
      <c r="L126" s="232">
        <f t="shared" si="16"/>
        <v>0</v>
      </c>
      <c r="M126" s="232">
        <f t="shared" si="16"/>
        <v>0</v>
      </c>
      <c r="N126" s="232">
        <f t="shared" si="16"/>
        <v>0</v>
      </c>
      <c r="O126" s="232">
        <f t="shared" si="16"/>
        <v>0</v>
      </c>
      <c r="P126" s="232">
        <f t="shared" si="16"/>
        <v>0</v>
      </c>
      <c r="Q126" s="232">
        <f t="shared" si="16"/>
        <v>0</v>
      </c>
      <c r="R126" s="232">
        <f t="shared" si="16"/>
        <v>0</v>
      </c>
      <c r="S126" s="232">
        <f t="shared" si="16"/>
        <v>0</v>
      </c>
      <c r="T126" s="232">
        <f t="shared" si="16"/>
        <v>0</v>
      </c>
      <c r="U126" s="232">
        <f t="shared" si="16"/>
        <v>0</v>
      </c>
      <c r="V126" s="232">
        <f t="shared" si="15"/>
        <v>0</v>
      </c>
    </row>
    <row r="127" spans="2:29" x14ac:dyDescent="0.25">
      <c r="B127" s="86" t="s">
        <v>175</v>
      </c>
      <c r="C127" s="232">
        <f t="shared" ref="C127:U127" si="17">C40/C85-1</f>
        <v>0</v>
      </c>
      <c r="D127" s="232">
        <f t="shared" si="17"/>
        <v>0</v>
      </c>
      <c r="E127" s="232">
        <f t="shared" si="17"/>
        <v>0</v>
      </c>
      <c r="F127" s="232">
        <f t="shared" si="17"/>
        <v>0</v>
      </c>
      <c r="G127" s="232">
        <f t="shared" si="17"/>
        <v>0</v>
      </c>
      <c r="H127" s="232">
        <f t="shared" si="17"/>
        <v>0</v>
      </c>
      <c r="I127" s="232">
        <f t="shared" si="17"/>
        <v>0</v>
      </c>
      <c r="J127" s="232">
        <f t="shared" si="17"/>
        <v>0</v>
      </c>
      <c r="K127" s="232">
        <f t="shared" si="17"/>
        <v>0</v>
      </c>
      <c r="L127" s="232">
        <f t="shared" si="17"/>
        <v>0</v>
      </c>
      <c r="M127" s="232">
        <f t="shared" si="17"/>
        <v>0</v>
      </c>
      <c r="N127" s="232">
        <f t="shared" si="17"/>
        <v>0</v>
      </c>
      <c r="O127" s="232">
        <f t="shared" si="17"/>
        <v>0</v>
      </c>
      <c r="P127" s="232">
        <f t="shared" si="17"/>
        <v>0</v>
      </c>
      <c r="Q127" s="232">
        <f t="shared" si="17"/>
        <v>0</v>
      </c>
      <c r="R127" s="232">
        <f t="shared" si="17"/>
        <v>0</v>
      </c>
      <c r="S127" s="232">
        <f t="shared" si="17"/>
        <v>0</v>
      </c>
      <c r="T127" s="232">
        <f t="shared" si="17"/>
        <v>0</v>
      </c>
      <c r="U127" s="232">
        <f t="shared" si="17"/>
        <v>0</v>
      </c>
      <c r="V127" s="232">
        <f t="shared" si="15"/>
        <v>0</v>
      </c>
    </row>
    <row r="128" spans="2:29" x14ac:dyDescent="0.25">
      <c r="B128" s="86" t="s">
        <v>176</v>
      </c>
      <c r="C128" s="232">
        <f t="shared" ref="C128:U128" si="18">C41/C86-1</f>
        <v>0</v>
      </c>
      <c r="D128" s="232">
        <f t="shared" si="18"/>
        <v>0</v>
      </c>
      <c r="E128" s="232">
        <f t="shared" si="18"/>
        <v>0</v>
      </c>
      <c r="F128" s="232">
        <f t="shared" si="18"/>
        <v>0</v>
      </c>
      <c r="G128" s="232">
        <f t="shared" si="18"/>
        <v>0</v>
      </c>
      <c r="H128" s="232">
        <f t="shared" si="18"/>
        <v>0</v>
      </c>
      <c r="I128" s="232">
        <f t="shared" si="18"/>
        <v>0</v>
      </c>
      <c r="J128" s="232">
        <f t="shared" si="18"/>
        <v>0</v>
      </c>
      <c r="K128" s="232">
        <f t="shared" si="18"/>
        <v>0</v>
      </c>
      <c r="L128" s="232">
        <f t="shared" si="18"/>
        <v>0</v>
      </c>
      <c r="M128" s="232">
        <f t="shared" si="18"/>
        <v>0</v>
      </c>
      <c r="N128" s="232">
        <f t="shared" si="18"/>
        <v>0</v>
      </c>
      <c r="O128" s="232">
        <f t="shared" si="18"/>
        <v>0</v>
      </c>
      <c r="P128" s="232">
        <f t="shared" si="18"/>
        <v>0</v>
      </c>
      <c r="Q128" s="232">
        <f t="shared" si="18"/>
        <v>0</v>
      </c>
      <c r="R128" s="232">
        <f t="shared" si="18"/>
        <v>0</v>
      </c>
      <c r="S128" s="232">
        <f t="shared" si="18"/>
        <v>0</v>
      </c>
      <c r="T128" s="232">
        <f t="shared" si="18"/>
        <v>0</v>
      </c>
      <c r="U128" s="232">
        <f t="shared" si="18"/>
        <v>0</v>
      </c>
      <c r="V128" s="232">
        <f t="shared" si="15"/>
        <v>0</v>
      </c>
    </row>
    <row r="129" spans="2:22" x14ac:dyDescent="0.25">
      <c r="B129" s="86" t="s">
        <v>106</v>
      </c>
      <c r="C129" s="232">
        <f t="shared" ref="C129:U129" si="19">C42/C87-1</f>
        <v>0</v>
      </c>
      <c r="D129" s="232">
        <f t="shared" si="19"/>
        <v>0</v>
      </c>
      <c r="E129" s="232">
        <f t="shared" si="19"/>
        <v>0</v>
      </c>
      <c r="F129" s="232">
        <f t="shared" si="19"/>
        <v>0</v>
      </c>
      <c r="G129" s="232">
        <f t="shared" si="19"/>
        <v>0</v>
      </c>
      <c r="H129" s="232">
        <f t="shared" si="19"/>
        <v>0</v>
      </c>
      <c r="I129" s="232">
        <f t="shared" si="19"/>
        <v>0</v>
      </c>
      <c r="J129" s="232">
        <f t="shared" si="19"/>
        <v>0</v>
      </c>
      <c r="K129" s="232">
        <f t="shared" si="19"/>
        <v>0</v>
      </c>
      <c r="L129" s="232">
        <f t="shared" si="19"/>
        <v>0</v>
      </c>
      <c r="M129" s="232">
        <f t="shared" si="19"/>
        <v>0</v>
      </c>
      <c r="N129" s="232">
        <f t="shared" si="19"/>
        <v>0</v>
      </c>
      <c r="O129" s="232">
        <f t="shared" si="19"/>
        <v>0</v>
      </c>
      <c r="P129" s="232">
        <f t="shared" si="19"/>
        <v>0</v>
      </c>
      <c r="Q129" s="232">
        <f t="shared" si="19"/>
        <v>0</v>
      </c>
      <c r="R129" s="232">
        <f t="shared" si="19"/>
        <v>0</v>
      </c>
      <c r="S129" s="232">
        <f t="shared" si="19"/>
        <v>0</v>
      </c>
      <c r="T129" s="232">
        <f t="shared" si="19"/>
        <v>0</v>
      </c>
      <c r="U129" s="232">
        <f t="shared" si="19"/>
        <v>0</v>
      </c>
      <c r="V129" s="232">
        <f t="shared" si="15"/>
        <v>0</v>
      </c>
    </row>
    <row r="130" spans="2:22" x14ac:dyDescent="0.25">
      <c r="B130" s="86" t="s">
        <v>107</v>
      </c>
      <c r="C130" s="232">
        <f t="shared" ref="C130:U130" si="20">C43/C88-1</f>
        <v>0</v>
      </c>
      <c r="D130" s="232">
        <f t="shared" si="20"/>
        <v>0</v>
      </c>
      <c r="E130" s="232">
        <f t="shared" si="20"/>
        <v>0</v>
      </c>
      <c r="F130" s="232">
        <f t="shared" si="20"/>
        <v>0</v>
      </c>
      <c r="G130" s="232">
        <f t="shared" si="20"/>
        <v>0</v>
      </c>
      <c r="H130" s="232">
        <f t="shared" si="20"/>
        <v>0</v>
      </c>
      <c r="I130" s="232">
        <f t="shared" si="20"/>
        <v>0</v>
      </c>
      <c r="J130" s="232">
        <f t="shared" si="20"/>
        <v>0</v>
      </c>
      <c r="K130" s="232">
        <f t="shared" si="20"/>
        <v>0</v>
      </c>
      <c r="L130" s="232">
        <f t="shared" si="20"/>
        <v>0</v>
      </c>
      <c r="M130" s="232">
        <f t="shared" si="20"/>
        <v>0</v>
      </c>
      <c r="N130" s="232">
        <f t="shared" si="20"/>
        <v>0</v>
      </c>
      <c r="O130" s="232">
        <f t="shared" si="20"/>
        <v>0</v>
      </c>
      <c r="P130" s="232">
        <f t="shared" si="20"/>
        <v>0</v>
      </c>
      <c r="Q130" s="232">
        <f t="shared" si="20"/>
        <v>0</v>
      </c>
      <c r="R130" s="232">
        <f t="shared" si="20"/>
        <v>0</v>
      </c>
      <c r="S130" s="232">
        <f t="shared" si="20"/>
        <v>0</v>
      </c>
      <c r="T130" s="232">
        <f t="shared" si="20"/>
        <v>0</v>
      </c>
      <c r="U130" s="232">
        <f t="shared" si="20"/>
        <v>0</v>
      </c>
      <c r="V130" s="232">
        <f t="shared" si="15"/>
        <v>0</v>
      </c>
    </row>
    <row r="131" spans="2:22" x14ac:dyDescent="0.25">
      <c r="B131" s="86" t="s">
        <v>177</v>
      </c>
      <c r="C131" s="232">
        <f t="shared" ref="C131:U131" si="21">C44/C89-1</f>
        <v>0</v>
      </c>
      <c r="D131" s="232">
        <f t="shared" si="21"/>
        <v>0</v>
      </c>
      <c r="E131" s="232">
        <f t="shared" si="21"/>
        <v>0</v>
      </c>
      <c r="F131" s="232">
        <f t="shared" si="21"/>
        <v>0</v>
      </c>
      <c r="G131" s="232">
        <f t="shared" si="21"/>
        <v>0</v>
      </c>
      <c r="H131" s="232">
        <f t="shared" si="21"/>
        <v>0</v>
      </c>
      <c r="I131" s="232">
        <f t="shared" si="21"/>
        <v>0</v>
      </c>
      <c r="J131" s="232">
        <f t="shared" si="21"/>
        <v>0</v>
      </c>
      <c r="K131" s="232">
        <f t="shared" si="21"/>
        <v>0</v>
      </c>
      <c r="L131" s="232">
        <f t="shared" si="21"/>
        <v>0</v>
      </c>
      <c r="M131" s="232">
        <f t="shared" si="21"/>
        <v>0</v>
      </c>
      <c r="N131" s="232">
        <f t="shared" si="21"/>
        <v>0</v>
      </c>
      <c r="O131" s="232">
        <f t="shared" si="21"/>
        <v>0</v>
      </c>
      <c r="P131" s="232">
        <f t="shared" si="21"/>
        <v>0</v>
      </c>
      <c r="Q131" s="232">
        <f t="shared" si="21"/>
        <v>0</v>
      </c>
      <c r="R131" s="232">
        <f t="shared" si="21"/>
        <v>0</v>
      </c>
      <c r="S131" s="232">
        <f t="shared" si="21"/>
        <v>0</v>
      </c>
      <c r="T131" s="232">
        <f t="shared" si="21"/>
        <v>0</v>
      </c>
      <c r="U131" s="232">
        <f t="shared" si="21"/>
        <v>0</v>
      </c>
      <c r="V131" s="232">
        <f t="shared" si="15"/>
        <v>0</v>
      </c>
    </row>
    <row r="132" spans="2:22" x14ac:dyDescent="0.25">
      <c r="B132" s="86" t="s">
        <v>14</v>
      </c>
      <c r="C132" s="232">
        <f t="shared" ref="C132:U132" si="22">C45/C90-1</f>
        <v>0</v>
      </c>
      <c r="D132" s="232">
        <f t="shared" si="22"/>
        <v>0</v>
      </c>
      <c r="E132" s="232">
        <f t="shared" si="22"/>
        <v>0</v>
      </c>
      <c r="F132" s="232">
        <f t="shared" si="22"/>
        <v>0</v>
      </c>
      <c r="G132" s="232">
        <f t="shared" si="22"/>
        <v>0</v>
      </c>
      <c r="H132" s="232">
        <f t="shared" si="22"/>
        <v>0</v>
      </c>
      <c r="I132" s="232">
        <f t="shared" si="22"/>
        <v>0</v>
      </c>
      <c r="J132" s="232">
        <f t="shared" si="22"/>
        <v>0</v>
      </c>
      <c r="K132" s="232">
        <f t="shared" si="22"/>
        <v>0</v>
      </c>
      <c r="L132" s="232">
        <f t="shared" si="22"/>
        <v>0</v>
      </c>
      <c r="M132" s="232">
        <f t="shared" si="22"/>
        <v>0</v>
      </c>
      <c r="N132" s="232">
        <f t="shared" si="22"/>
        <v>0</v>
      </c>
      <c r="O132" s="232">
        <f t="shared" si="22"/>
        <v>0</v>
      </c>
      <c r="P132" s="232">
        <f t="shared" si="22"/>
        <v>0</v>
      </c>
      <c r="Q132" s="232">
        <f t="shared" si="22"/>
        <v>0</v>
      </c>
      <c r="R132" s="232">
        <f t="shared" si="22"/>
        <v>0</v>
      </c>
      <c r="S132" s="232">
        <f t="shared" si="22"/>
        <v>0</v>
      </c>
      <c r="T132" s="232">
        <f t="shared" si="22"/>
        <v>0</v>
      </c>
      <c r="U132" s="232">
        <f t="shared" si="22"/>
        <v>0</v>
      </c>
      <c r="V132" s="232">
        <f t="shared" si="15"/>
        <v>0</v>
      </c>
    </row>
    <row r="133" spans="2:22" x14ac:dyDescent="0.25">
      <c r="B133" s="86" t="s">
        <v>188</v>
      </c>
      <c r="C133" s="232">
        <f t="shared" ref="C133:U133" si="23">C46/C91-1</f>
        <v>0</v>
      </c>
      <c r="D133" s="232">
        <f t="shared" si="23"/>
        <v>0</v>
      </c>
      <c r="E133" s="232">
        <f t="shared" si="23"/>
        <v>0</v>
      </c>
      <c r="F133" s="232">
        <f t="shared" si="23"/>
        <v>0</v>
      </c>
      <c r="G133" s="232">
        <f t="shared" si="23"/>
        <v>0</v>
      </c>
      <c r="H133" s="232">
        <f t="shared" si="23"/>
        <v>0</v>
      </c>
      <c r="I133" s="232">
        <f t="shared" si="23"/>
        <v>0</v>
      </c>
      <c r="J133" s="232">
        <f t="shared" si="23"/>
        <v>0</v>
      </c>
      <c r="K133" s="232">
        <f t="shared" si="23"/>
        <v>0</v>
      </c>
      <c r="L133" s="232">
        <f t="shared" si="23"/>
        <v>0</v>
      </c>
      <c r="M133" s="232">
        <f t="shared" si="23"/>
        <v>0</v>
      </c>
      <c r="N133" s="232">
        <f t="shared" si="23"/>
        <v>0</v>
      </c>
      <c r="O133" s="232">
        <f t="shared" si="23"/>
        <v>0</v>
      </c>
      <c r="P133" s="232">
        <f t="shared" si="23"/>
        <v>0</v>
      </c>
      <c r="Q133" s="232">
        <f t="shared" si="23"/>
        <v>0</v>
      </c>
      <c r="R133" s="232">
        <f t="shared" si="23"/>
        <v>0</v>
      </c>
      <c r="S133" s="232">
        <f t="shared" si="23"/>
        <v>0</v>
      </c>
      <c r="T133" s="232">
        <f t="shared" si="23"/>
        <v>0</v>
      </c>
      <c r="U133" s="232">
        <f t="shared" si="23"/>
        <v>0</v>
      </c>
      <c r="V133" s="232">
        <f t="shared" si="15"/>
        <v>0</v>
      </c>
    </row>
    <row r="134" spans="2:22" x14ac:dyDescent="0.25">
      <c r="B134" s="86" t="s">
        <v>189</v>
      </c>
      <c r="C134" s="232">
        <f t="shared" ref="C134:U134" si="24">C47/C92-1</f>
        <v>0</v>
      </c>
      <c r="D134" s="232">
        <f t="shared" si="24"/>
        <v>0</v>
      </c>
      <c r="E134" s="232">
        <f t="shared" si="24"/>
        <v>0</v>
      </c>
      <c r="F134" s="232">
        <f t="shared" si="24"/>
        <v>0</v>
      </c>
      <c r="G134" s="232">
        <f t="shared" si="24"/>
        <v>0</v>
      </c>
      <c r="H134" s="232">
        <f t="shared" si="24"/>
        <v>0</v>
      </c>
      <c r="I134" s="232">
        <f t="shared" si="24"/>
        <v>0</v>
      </c>
      <c r="J134" s="232">
        <f t="shared" si="24"/>
        <v>0</v>
      </c>
      <c r="K134" s="232">
        <f t="shared" si="24"/>
        <v>0</v>
      </c>
      <c r="L134" s="232">
        <f t="shared" si="24"/>
        <v>0</v>
      </c>
      <c r="M134" s="232">
        <f t="shared" si="24"/>
        <v>0</v>
      </c>
      <c r="N134" s="232">
        <f t="shared" si="24"/>
        <v>0</v>
      </c>
      <c r="O134" s="232">
        <f t="shared" si="24"/>
        <v>0</v>
      </c>
      <c r="P134" s="232">
        <f t="shared" si="24"/>
        <v>0</v>
      </c>
      <c r="Q134" s="232">
        <f t="shared" si="24"/>
        <v>0</v>
      </c>
      <c r="R134" s="232">
        <f t="shared" si="24"/>
        <v>0</v>
      </c>
      <c r="S134" s="232">
        <f t="shared" si="24"/>
        <v>0</v>
      </c>
      <c r="T134" s="232">
        <f t="shared" si="24"/>
        <v>0</v>
      </c>
      <c r="U134" s="232">
        <f t="shared" si="24"/>
        <v>0</v>
      </c>
      <c r="V134" s="232">
        <f t="shared" si="15"/>
        <v>0</v>
      </c>
    </row>
    <row r="135" spans="2:22" x14ac:dyDescent="0.25">
      <c r="B135" s="86" t="s">
        <v>108</v>
      </c>
      <c r="C135" s="232">
        <f t="shared" ref="C135:U135" si="25">C48/C93-1</f>
        <v>0</v>
      </c>
      <c r="D135" s="232">
        <f t="shared" si="25"/>
        <v>0</v>
      </c>
      <c r="E135" s="232">
        <f t="shared" si="25"/>
        <v>0</v>
      </c>
      <c r="F135" s="232">
        <f t="shared" si="25"/>
        <v>0</v>
      </c>
      <c r="G135" s="232">
        <f t="shared" si="25"/>
        <v>0</v>
      </c>
      <c r="H135" s="232">
        <f t="shared" si="25"/>
        <v>0</v>
      </c>
      <c r="I135" s="232">
        <f t="shared" si="25"/>
        <v>0</v>
      </c>
      <c r="J135" s="232">
        <f t="shared" si="25"/>
        <v>0</v>
      </c>
      <c r="K135" s="232">
        <f t="shared" si="25"/>
        <v>0</v>
      </c>
      <c r="L135" s="232">
        <f t="shared" si="25"/>
        <v>0</v>
      </c>
      <c r="M135" s="232">
        <f t="shared" si="25"/>
        <v>0</v>
      </c>
      <c r="N135" s="232">
        <f t="shared" si="25"/>
        <v>0</v>
      </c>
      <c r="O135" s="232">
        <f t="shared" si="25"/>
        <v>0</v>
      </c>
      <c r="P135" s="232">
        <f t="shared" si="25"/>
        <v>0</v>
      </c>
      <c r="Q135" s="232">
        <f t="shared" si="25"/>
        <v>0</v>
      </c>
      <c r="R135" s="232">
        <f t="shared" si="25"/>
        <v>0</v>
      </c>
      <c r="S135" s="232">
        <f t="shared" si="25"/>
        <v>0</v>
      </c>
      <c r="T135" s="232">
        <f t="shared" si="25"/>
        <v>0</v>
      </c>
      <c r="U135" s="232">
        <f t="shared" si="25"/>
        <v>0</v>
      </c>
      <c r="V135" s="232">
        <f t="shared" si="15"/>
        <v>0</v>
      </c>
    </row>
    <row r="136" spans="2:22" ht="14.85" customHeight="1" x14ac:dyDescent="0.25">
      <c r="B136" s="86" t="s">
        <v>178</v>
      </c>
      <c r="C136" s="232">
        <f t="shared" ref="C136:U136" si="26">C49/C94-1</f>
        <v>0</v>
      </c>
      <c r="D136" s="232">
        <f t="shared" si="26"/>
        <v>0</v>
      </c>
      <c r="E136" s="232">
        <f t="shared" si="26"/>
        <v>0</v>
      </c>
      <c r="F136" s="232">
        <f t="shared" si="26"/>
        <v>0</v>
      </c>
      <c r="G136" s="232">
        <f t="shared" si="26"/>
        <v>0</v>
      </c>
      <c r="H136" s="232">
        <f t="shared" si="26"/>
        <v>0</v>
      </c>
      <c r="I136" s="232">
        <f t="shared" si="26"/>
        <v>0</v>
      </c>
      <c r="J136" s="232">
        <f t="shared" si="26"/>
        <v>0</v>
      </c>
      <c r="K136" s="232">
        <f t="shared" si="26"/>
        <v>0</v>
      </c>
      <c r="L136" s="232">
        <f t="shared" si="26"/>
        <v>0</v>
      </c>
      <c r="M136" s="232">
        <f t="shared" si="26"/>
        <v>0</v>
      </c>
      <c r="N136" s="232">
        <f t="shared" si="26"/>
        <v>0</v>
      </c>
      <c r="O136" s="232">
        <f t="shared" si="26"/>
        <v>0</v>
      </c>
      <c r="P136" s="232">
        <f t="shared" si="26"/>
        <v>0</v>
      </c>
      <c r="Q136" s="232">
        <f t="shared" si="26"/>
        <v>0</v>
      </c>
      <c r="R136" s="232">
        <f t="shared" si="26"/>
        <v>0</v>
      </c>
      <c r="S136" s="232">
        <f t="shared" si="26"/>
        <v>0</v>
      </c>
      <c r="T136" s="232">
        <f t="shared" si="26"/>
        <v>0</v>
      </c>
      <c r="U136" s="232">
        <f t="shared" si="26"/>
        <v>0</v>
      </c>
      <c r="V136" s="232">
        <f t="shared" si="15"/>
        <v>0</v>
      </c>
    </row>
    <row r="137" spans="2:22" ht="14.85" customHeight="1" x14ac:dyDescent="0.25">
      <c r="B137" s="86" t="s">
        <v>242</v>
      </c>
      <c r="C137" s="232">
        <f t="shared" ref="C137:U137" si="27">C50/C95-1</f>
        <v>0</v>
      </c>
      <c r="D137" s="232">
        <f t="shared" si="27"/>
        <v>0</v>
      </c>
      <c r="E137" s="232">
        <f t="shared" si="27"/>
        <v>0</v>
      </c>
      <c r="F137" s="232">
        <f t="shared" si="27"/>
        <v>0</v>
      </c>
      <c r="G137" s="232">
        <f t="shared" si="27"/>
        <v>0</v>
      </c>
      <c r="H137" s="232">
        <f t="shared" si="27"/>
        <v>0</v>
      </c>
      <c r="I137" s="232">
        <f t="shared" si="27"/>
        <v>0</v>
      </c>
      <c r="J137" s="232">
        <f t="shared" si="27"/>
        <v>0</v>
      </c>
      <c r="K137" s="232">
        <f t="shared" si="27"/>
        <v>0</v>
      </c>
      <c r="L137" s="232">
        <f t="shared" si="27"/>
        <v>0</v>
      </c>
      <c r="M137" s="232">
        <f t="shared" si="27"/>
        <v>0</v>
      </c>
      <c r="N137" s="232">
        <f t="shared" si="27"/>
        <v>0</v>
      </c>
      <c r="O137" s="232">
        <f t="shared" si="27"/>
        <v>0</v>
      </c>
      <c r="P137" s="232">
        <f t="shared" si="27"/>
        <v>0</v>
      </c>
      <c r="Q137" s="232">
        <f t="shared" si="27"/>
        <v>0</v>
      </c>
      <c r="R137" s="232">
        <f t="shared" si="27"/>
        <v>0</v>
      </c>
      <c r="S137" s="232">
        <f t="shared" si="27"/>
        <v>0</v>
      </c>
      <c r="T137" s="232">
        <f t="shared" si="27"/>
        <v>0</v>
      </c>
      <c r="U137" s="232">
        <f t="shared" si="27"/>
        <v>0</v>
      </c>
      <c r="V137" s="232">
        <f t="shared" si="15"/>
        <v>0</v>
      </c>
    </row>
    <row r="138" spans="2:22" ht="14.85" customHeight="1" x14ac:dyDescent="0.25">
      <c r="B138" s="86" t="s">
        <v>180</v>
      </c>
      <c r="C138" s="232">
        <f t="shared" ref="C138:U138" si="28">C51/C96-1</f>
        <v>0</v>
      </c>
      <c r="D138" s="232">
        <f t="shared" si="28"/>
        <v>0</v>
      </c>
      <c r="E138" s="232">
        <f t="shared" si="28"/>
        <v>0</v>
      </c>
      <c r="F138" s="232">
        <f t="shared" si="28"/>
        <v>0</v>
      </c>
      <c r="G138" s="232">
        <f t="shared" si="28"/>
        <v>0</v>
      </c>
      <c r="H138" s="232">
        <f t="shared" si="28"/>
        <v>0</v>
      </c>
      <c r="I138" s="232">
        <f t="shared" si="28"/>
        <v>0</v>
      </c>
      <c r="J138" s="232">
        <f t="shared" si="28"/>
        <v>0</v>
      </c>
      <c r="K138" s="232">
        <f t="shared" si="28"/>
        <v>0</v>
      </c>
      <c r="L138" s="232">
        <f t="shared" si="28"/>
        <v>0</v>
      </c>
      <c r="M138" s="232">
        <f t="shared" si="28"/>
        <v>0</v>
      </c>
      <c r="N138" s="232">
        <f t="shared" si="28"/>
        <v>0</v>
      </c>
      <c r="O138" s="232">
        <f t="shared" si="28"/>
        <v>0</v>
      </c>
      <c r="P138" s="232">
        <f t="shared" si="28"/>
        <v>0</v>
      </c>
      <c r="Q138" s="232">
        <f t="shared" si="28"/>
        <v>0</v>
      </c>
      <c r="R138" s="232">
        <f t="shared" si="28"/>
        <v>0</v>
      </c>
      <c r="S138" s="232">
        <f t="shared" si="28"/>
        <v>0</v>
      </c>
      <c r="T138" s="232">
        <f t="shared" si="28"/>
        <v>0</v>
      </c>
      <c r="U138" s="232">
        <f t="shared" si="28"/>
        <v>0</v>
      </c>
      <c r="V138" s="232">
        <f t="shared" si="15"/>
        <v>0</v>
      </c>
    </row>
  </sheetData>
  <mergeCells count="1">
    <mergeCell ref="B6:AC8"/>
  </mergeCells>
  <hyperlinks>
    <hyperlink ref="B3" r:id="rId1" display="https://www.gov.uk/government/statistics/dukes-calorific-values " xr:uid="{ACDBC54C-C5B2-4D46-AD7A-A1656FA4E75C}"/>
    <hyperlink ref="B4" r:id="rId2" xr:uid="{4934DCCF-4AA3-4B28-BBF7-1B32942AFA65}"/>
  </hyperlinks>
  <pageMargins left="0.6692913385826772" right="0.6692913385826772" top="0.51181102362204722" bottom="0.51181102362204722" header="0.27559055118110237" footer="0.27559055118110237"/>
  <pageSetup paperSize="9" scale="75" firstPageNumber="237" orientation="portrait" useFirstPageNumber="1" r:id="rId3"/>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mmary_x0020_text_x0020_for_x0020_PDFs xmlns="f906fbab-2f75-4c55-9947-54e5e7fb542c">Jersey Greenhouse Gas Emission Factors including Jersey Fuels, Unit Conversions and DUKES Calorific Values</Summary_x0020_text_x0020_for_x0020_PDFs>
    <Form_x0020_can_x0020_be_x0020_submitted_x0020_by xmlns="f906fbab-2f75-4c55-9947-54e5e7fb542c"/>
    <Document_x0020_type xmlns="f906fbab-2f75-4c55-9947-54e5e7fb542c">Guidance</Document_x0020_type>
    <P_x0020__x0026__x0020_E_x0020_subcategories xmlns="f906fbab-2f75-4c55-9947-54e5e7fb542c" xsi:nil="true"/>
    <PDF_x0020_tagged_x0020_for_x0020_accessibilty xmlns="f906fbab-2f75-4c55-9947-54e5e7fb542c">No</PDF_x0020_tagged_x0020_for_x0020_accessibilty>
    <Additional_x0020_attachments_x0020_submitted_x0020_with_x0020_form_x003f_ xmlns="f906fbab-2f75-4c55-9947-54e5e7fb542c" xsi:nil="true"/>
    <Is_x0020_document_x0020_on_x0020_another_x0020_website_x003f__x0020_eg_x0020_States_x0020_Assembly xmlns="f906fbab-2f75-4c55-9947-54e5e7fb542c">false</Is_x0020_document_x0020_on_x0020_another_x0020_website_x003f__x0020_eg_x0020_States_x0020_Assembly>
    <Scanned_x0020_PDF xmlns="f906fbab-2f75-4c55-9947-54e5e7fb542c">No</Scanned_x0020_PDF>
    <Department_x0020__x0028_new_x0029_ xmlns="f906fbab-2f75-4c55-9947-54e5e7fb542c">8</Department_x0020__x0028_new_x0029_>
    <Could_x0020_this_x0020_be_x0020_a_x0020_web_x0020_page_x003f_ xmlns="f906fbab-2f75-4c55-9947-54e5e7fb542c">No</Could_x0020_this_x0020_be_x0020_a_x0020_web_x0020_page_x003f_>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Copyright xmlns="f906fbab-2f75-4c55-9947-54e5e7fb542c">Owned by States of Jersey</Copyright>
    <Form_x0020__x002d__x0020_no_x0020_of_x0020_pages xmlns="f906fbab-2f75-4c55-9947-54e5e7fb542c">4</Form_x0020__x002d__x0020_no_x0020_of_x0020_pages>
  </documentManagement>
</p:properties>
</file>

<file path=customXml/itemProps1.xml><?xml version="1.0" encoding="utf-8"?>
<ds:datastoreItem xmlns:ds="http://schemas.openxmlformats.org/officeDocument/2006/customXml" ds:itemID="{7B910CEF-F1DF-43FC-9A54-1A51A6C84695}"/>
</file>

<file path=customXml/itemProps2.xml><?xml version="1.0" encoding="utf-8"?>
<ds:datastoreItem xmlns:ds="http://schemas.openxmlformats.org/officeDocument/2006/customXml" ds:itemID="{B88AC247-DFC7-4395-8CD0-2E83A7562395}"/>
</file>

<file path=customXml/itemProps3.xml><?xml version="1.0" encoding="utf-8"?>
<ds:datastoreItem xmlns:ds="http://schemas.openxmlformats.org/officeDocument/2006/customXml" ds:itemID="{DBC47C04-6292-43DF-A53D-A0A33A8DBE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Sheet</vt:lpstr>
      <vt:lpstr>Jersey Fuels</vt:lpstr>
      <vt:lpstr>Unit Conversions</vt:lpstr>
      <vt:lpstr>DUKES Calorific Values</vt:lpstr>
      <vt:lpstr>'DUKES Calorific Values'!Print_Area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Jersey GHG Emission Factors</dc:title>
  <dc:creator>Justine Raoult</dc:creator>
  <cp:lastModifiedBy>Kathryn Hampshire</cp:lastModifiedBy>
  <dcterms:created xsi:type="dcterms:W3CDTF">2021-02-04T16:26:33Z</dcterms:created>
  <dcterms:modified xsi:type="dcterms:W3CDTF">2024-05-29T15:36:24Z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